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0" autoFilterDateGrouping="1"/>
  </bookViews>
  <sheets>
    <sheet name="TESTPLAN 2026" sheetId="1" state="visible" r:id="rId1"/>
    <sheet name="TESTPROTOKOLLE" sheetId="2" state="visible" r:id="rId2"/>
    <sheet name="LESSONS LEARNED" sheetId="3" state="visible" r:id="rId3"/>
    <sheet name="DASHBOARD" sheetId="4" state="visible" r:id="rId4"/>
  </sheets>
  <definedNames>
    <definedName name="_xlnm._FilterDatabase" localSheetId="0" hidden="1">'TESTPLAN 2026'!$A$11:$J$23</definedName>
    <definedName name="_xlnm.Print_Titles" localSheetId="0">'TESTPLAN 2026'!$1:$4</definedName>
    <definedName name="_xlnm._FilterDatabase" localSheetId="1" hidden="1">'TESTPROTOKOLLE'!$A$11:$L$31</definedName>
    <definedName name="_xlnm.Print_Titles" localSheetId="1">'TESTPROTOKOLLE'!$1:$4</definedName>
    <definedName name="_xlnm._FilterDatabase" localSheetId="2" hidden="1">'LESSONS LEARNED'!$A$11:$H$43</definedName>
    <definedName name="_xlnm.Print_Titles" localSheetId="2">'LESSONS LEARNED'!$1:$4</definedName>
    <definedName name="_xlnm._FilterDatabase" localSheetId="3" hidden="1">'DASHBOARD'!$A$12:$L$16</definedName>
    <definedName name="_xlnm.Print_Titles" localSheetId="3">'DASHBOARD'!$1:$4</definedName>
  </definedNames>
  <calcPr calcId="191029" fullCalcOnLoad="1" forceFullCalc="1"/>
</workbook>
</file>

<file path=xl/styles.xml><?xml version="1.0" encoding="utf-8"?>
<styleSheet xmlns="http://schemas.openxmlformats.org/spreadsheetml/2006/main">
  <numFmts count="2">
    <numFmt numFmtId="164" formatCode="dd\.mm\.yyyy"/>
    <numFmt numFmtId="165" formatCode="0.00&quot; h&quot;"/>
  </numFmts>
  <fonts count="8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b val="1"/>
      <color rgb="FF991B1B"/>
      <sz val="9"/>
    </font>
  </fonts>
  <fills count="10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  <fill>
      <patternFill patternType="solid">
        <fgColor rgb="FFFEE2E2"/>
        <bgColor rgb="FFFEF3C7"/>
      </patternFill>
    </fill>
    <fill>
      <patternFill patternType="solid">
        <fgColor rgb="FFF8FAFC"/>
        <bgColor rgb="FFFFFFFF"/>
      </patternFill>
    </fill>
  </fills>
  <borders count="15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medium">
        <color rgb="FF0C1B35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6" fillId="3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vertical="center" wrapText="1"/>
    </xf>
    <xf numFmtId="164" fontId="4" fillId="5" borderId="3" applyAlignment="1" pivotButton="0" quotePrefix="0" xfId="0">
      <alignment vertical="center" wrapText="1"/>
    </xf>
    <xf numFmtId="0" fontId="4" fillId="7" borderId="3" applyAlignment="1" pivotButton="0" quotePrefix="0" xfId="0">
      <alignment vertical="center" wrapText="1"/>
    </xf>
    <xf numFmtId="164" fontId="4" fillId="7" borderId="3" applyAlignment="1" pivotButton="0" quotePrefix="0" xfId="0">
      <alignment vertical="center" wrapText="1"/>
    </xf>
    <xf numFmtId="165" fontId="4" fillId="5" borderId="3" applyAlignment="1" pivotButton="0" quotePrefix="0" xfId="0">
      <alignment vertical="center" wrapText="1"/>
    </xf>
    <xf numFmtId="165" fontId="4" fillId="7" borderId="3" applyAlignment="1" pivotButton="0" quotePrefix="0" xfId="0">
      <alignment vertical="center" wrapText="1"/>
    </xf>
    <xf numFmtId="9" fontId="4" fillId="5" borderId="3" applyAlignment="1" pivotButton="0" quotePrefix="0" xfId="0">
      <alignment vertical="center" wrapText="1"/>
    </xf>
    <xf numFmtId="9" fontId="4" fillId="7" borderId="3" applyAlignment="1" pivotButton="0" quotePrefix="0" xfId="0">
      <alignment vertical="center" wrapText="1"/>
    </xf>
    <xf numFmtId="0" fontId="7" fillId="8" borderId="3" applyAlignment="1" pivotButton="0" quotePrefix="0" xfId="0">
      <alignment horizontal="right" vertical="center" wrapText="1"/>
    </xf>
    <xf numFmtId="0" fontId="4" fillId="9" borderId="4" applyAlignment="1" pivotButton="0" quotePrefix="0" xfId="0">
      <alignment horizontal="left" vertical="center" wrapText="1"/>
    </xf>
    <xf numFmtId="0" fontId="7" fillId="8" borderId="4" applyAlignment="1" pivotButton="0" quotePrefix="0" xfId="0">
      <alignment horizontal="left" vertical="center" indent="2"/>
    </xf>
    <xf numFmtId="0" fontId="3" fillId="4" borderId="3" applyAlignment="1" pivotButton="0" quotePrefix="0" xfId="0">
      <alignment vertical="top" wrapText="1"/>
    </xf>
    <xf numFmtId="0" fontId="0" fillId="0" borderId="3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0" pivotButton="0" quotePrefix="0" xfId="0"/>
    <xf numFmtId="0" fontId="2" fillId="3" borderId="2" applyAlignment="1" pivotButton="0" quotePrefix="0" xfId="0">
      <alignment horizontal="center" vertical="center"/>
    </xf>
    <xf numFmtId="0" fontId="4" fillId="5" borderId="3" applyAlignment="1" pivotButton="0" quotePrefix="0" xfId="0">
      <alignment vertical="top" wrapText="1"/>
    </xf>
    <xf numFmtId="0" fontId="5" fillId="6" borderId="3" applyAlignment="1" pivotButton="0" quotePrefix="0" xfId="0">
      <alignment vertical="center"/>
    </xf>
    <xf numFmtId="0" fontId="0" fillId="0" borderId="1" pivotButton="0" quotePrefix="0" xfId="0"/>
    <xf numFmtId="0" fontId="0" fillId="0" borderId="2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6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3" pivotButton="0" quotePrefix="0" xfId="0"/>
    <xf numFmtId="0" fontId="0" fillId="0" borderId="14" pivotButton="0" quotePrefix="0" xfId="0"/>
  </cellXfs>
  <cellStyles count="1">
    <cellStyle name="Standard" xfId="0" builtinId="0"/>
  </cellStyles>
  <dxfs count="11"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Tests pro Typ</a:t>
            </a:r>
          </a:p>
        </rich>
      </tx>
      <overlay val="1"/>
    </title>
    <plotArea>
      <layout/>
      <pieChart>
        <varyColors val="1"/>
        <ser>
          <idx val="0"/>
          <order val="0"/>
          <tx>
            <strRef>
              <f>DASHBOARD!$B$12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cat>
            <strRef>
              <f>DASHBOARD!$A$13:$A$16</f>
              <strCache>
                <ptCount val="4"/>
                <pt idx="0">
                  <v>Tabletop</v>
                </pt>
                <pt idx="1">
                  <v>Walkthrough</v>
                </pt>
                <pt idx="2">
                  <v>Full Test</v>
                </pt>
                <pt idx="3">
                  <v>Cyber-Test</v>
                </pt>
              </strCache>
            </strRef>
          </cat>
          <val>
            <numRef>
              <f>DASHBOARD!$B$13:$B$16</f>
              <numCache>
                <formatCode>General</formatCode>
                <ptCount val="4"/>
                <pt idx="0">
                  <v>1</v>
                </pt>
                <pt idx="1">
                  <v>1</v>
                </pt>
                <pt idx="2">
                  <v>1</v>
                </pt>
                <pt idx="3">
                  <v>1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RTO-Erfolgsrate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DASHBOARD!$F$12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invertIfNegative val="1"/>
          <cat>
            <strRef>
              <f>DASHBOARD!$E$13:$E$14</f>
              <strCache>
                <ptCount val="2"/>
                <pt idx="0">
                  <v>OK</v>
                </pt>
                <pt idx="1">
                  <v>ABWEICHUNG</v>
                </pt>
              </strCache>
            </strRef>
          </cat>
          <val>
            <numRef>
              <f>DASHBOARD!$F$13:$F$14</f>
              <numCache>
                <formatCode>General</formatCode>
                <ptCount val="2"/>
                <pt idx="0">
                  <v>4</v>
                </pt>
                <pt idx="1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5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288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28"/>
  <sheetViews>
    <sheetView showGridLines="0" tabSelected="1" workbookViewId="0">
      <pane ySplit="10" topLeftCell="A11" activePane="bottomLeft" state="frozen"/>
      <selection pane="bottomLeft" activeCell="O22" sqref="O22"/>
    </sheetView>
  </sheetViews>
  <sheetFormatPr baseColWidth="10" defaultColWidth="8.83203125" defaultRowHeight="15"/>
  <cols>
    <col width="8" customWidth="1" style="16" min="1" max="1"/>
    <col width="13" customWidth="1" style="16" min="2" max="2"/>
    <col width="24" customWidth="1" style="16" min="3" max="3"/>
    <col width="22" customWidth="1" style="16" min="4" max="4"/>
    <col width="16" customWidth="1" style="16" min="5" max="6"/>
    <col width="10" customWidth="1" style="16" min="7" max="7"/>
    <col width="4" customWidth="1" style="16" min="8" max="10"/>
  </cols>
  <sheetData>
    <row r="1" ht="38" customHeight="1" s="16">
      <c r="A1" s="15" t="inlineStr">
        <is>
          <t>BCP-TESTPROTOKOLL · BSI 200-4 / NIS2 Art. 21(2)(d)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</row>
    <row r="2" ht="18" customHeight="1" s="16">
      <c r="A2" s="17" t="inlineStr">
        <is>
          <t>Dok-ID: BCP-02-TEST · Version: 1.0 · Status: BSI-Audit-ready · Klassifizierung: Intern/Vertraulich · Gültig ab: 29.03.2026 · Review: Jährlich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</row>
    <row r="4">
      <c r="A4" s="13" t="inlineStr">
        <is>
          <t>ZWECK
Nachweis regelmäßiger BCM-Tests inklusive RTO/RPO-Messung, Lessons Learned und GF-Review.
BSI-Audit-Frage #1:
"Zeigen Sie Testprotokolle der letzten 12 Monate!"</t>
        </is>
      </c>
      <c r="B4" s="22" t="n"/>
      <c r="C4" s="22" t="n"/>
      <c r="D4" s="22" t="n"/>
      <c r="E4" s="22" t="n"/>
      <c r="F4" s="23" t="n"/>
      <c r="G4" s="18" t="inlineStr">
        <is>
          <t>NORMATIVE GRUNDLAGEN
NIS2 Art. 21(2)(d) · BSI 200-4.3 · BSI BCP.2.4 · ISO 22301 8.5 · KRITIS §8 Abs.2
OHNE TESTS:
BCM-Plan bleibt Theorie und ist im Audit nicht belastbar.</t>
        </is>
      </c>
      <c r="H4" s="22" t="n"/>
      <c r="I4" s="22" t="n"/>
      <c r="J4" s="23" t="n"/>
    </row>
    <row r="5">
      <c r="A5" s="24" t="n"/>
      <c r="F5" s="25" t="n"/>
      <c r="G5" s="24" t="n"/>
      <c r="J5" s="25" t="n"/>
    </row>
    <row r="6">
      <c r="A6" s="24" t="n"/>
      <c r="F6" s="25" t="n"/>
      <c r="G6" s="24" t="n"/>
      <c r="J6" s="25" t="n"/>
    </row>
    <row r="7">
      <c r="A7" s="24" t="n"/>
      <c r="F7" s="25" t="n"/>
      <c r="G7" s="24" t="n"/>
      <c r="J7" s="25" t="n"/>
    </row>
    <row r="8">
      <c r="A8" s="26" t="n"/>
      <c r="B8" s="27" t="n"/>
      <c r="C8" s="27" t="n"/>
      <c r="D8" s="27" t="n"/>
      <c r="E8" s="27" t="n"/>
      <c r="F8" s="28" t="n"/>
      <c r="G8" s="26" t="n"/>
      <c r="H8" s="27" t="n"/>
      <c r="I8" s="27" t="n"/>
      <c r="J8" s="28" t="n"/>
    </row>
    <row r="10" ht="22" customHeight="1" s="16">
      <c r="A10" s="19" t="inlineStr">
        <is>
          <t>TESTPLAN 2026</t>
        </is>
      </c>
      <c r="B10" s="29" t="n"/>
      <c r="C10" s="29" t="n"/>
      <c r="D10" s="29" t="n"/>
      <c r="E10" s="29" t="n"/>
      <c r="F10" s="29" t="n"/>
      <c r="G10" s="30" t="n"/>
    </row>
    <row r="11" ht="34" customHeight="1" s="16">
      <c r="A11" s="1" t="inlineStr">
        <is>
          <t>#</t>
        </is>
      </c>
      <c r="B11" s="1" t="inlineStr">
        <is>
          <t>Datum</t>
        </is>
      </c>
      <c r="C11" s="1" t="inlineStr">
        <is>
          <t>Szenario</t>
        </is>
      </c>
      <c r="D11" s="1" t="inlineStr">
        <is>
          <t>Scope</t>
        </is>
      </c>
      <c r="E11" s="1" t="inlineStr">
        <is>
          <t>Testtyp</t>
        </is>
      </c>
      <c r="F11" s="1" t="inlineStr">
        <is>
          <t>Beobachter</t>
        </is>
      </c>
      <c r="G11" s="1" t="inlineStr">
        <is>
          <t>Status</t>
        </is>
      </c>
    </row>
    <row r="12">
      <c r="A12" s="2" t="inlineStr">
        <is>
          <t>T1</t>
        </is>
      </c>
      <c r="B12" s="3" t="inlineStr">
        <is>
          <t>15.04.2026</t>
        </is>
      </c>
      <c r="C12" s="2" t="inlineStr">
        <is>
          <t>Serverraum Brand</t>
        </is>
      </c>
      <c r="D12" s="2" t="inlineStr">
        <is>
          <t>Webshop + ERP</t>
        </is>
      </c>
      <c r="E12" s="2" t="inlineStr">
        <is>
          <t>Tabletop</t>
        </is>
      </c>
      <c r="F12" s="2" t="inlineStr">
        <is>
          <t>ISB</t>
        </is>
      </c>
      <c r="G12" s="2" t="inlineStr">
        <is>
          <t>[ ]</t>
        </is>
      </c>
    </row>
    <row r="13">
      <c r="A13" s="4" t="inlineStr">
        <is>
          <t>T2</t>
        </is>
      </c>
      <c r="B13" s="5" t="inlineStr">
        <is>
          <t>30.06.2026</t>
        </is>
      </c>
      <c r="C13" s="4" t="inlineStr">
        <is>
          <t>Ransomware</t>
        </is>
      </c>
      <c r="D13" s="4" t="inlineStr">
        <is>
          <t>Alle kritisch</t>
        </is>
      </c>
      <c r="E13" s="4" t="inlineStr">
        <is>
          <t>Walkthrough</t>
        </is>
      </c>
      <c r="F13" s="4" t="inlineStr">
        <is>
          <t>GF</t>
        </is>
      </c>
      <c r="G13" s="4" t="inlineStr">
        <is>
          <t>[ ]</t>
        </is>
      </c>
    </row>
    <row r="14">
      <c r="A14" s="2" t="inlineStr">
        <is>
          <t>T3</t>
        </is>
      </c>
      <c r="B14" s="3" t="inlineStr">
        <is>
          <t>15.10.2026</t>
        </is>
      </c>
      <c r="C14" s="2" t="inlineStr">
        <is>
          <t>DR-Site Switch</t>
        </is>
      </c>
      <c r="D14" s="2" t="inlineStr">
        <is>
          <t>Full Prod</t>
        </is>
      </c>
      <c r="E14" s="2" t="inlineStr">
        <is>
          <t>Full Test</t>
        </is>
      </c>
      <c r="F14" s="2" t="inlineStr">
        <is>
          <t>GF + ISB</t>
        </is>
      </c>
      <c r="G14" s="2" t="inlineStr">
        <is>
          <t>[ ]</t>
        </is>
      </c>
    </row>
    <row r="15">
      <c r="A15" s="4" t="inlineStr">
        <is>
          <t>T4</t>
        </is>
      </c>
      <c r="B15" s="5" t="inlineStr">
        <is>
          <t>15.12.2026</t>
        </is>
      </c>
      <c r="C15" s="4" t="inlineStr">
        <is>
          <t>DDoS-Attack</t>
        </is>
      </c>
      <c r="D15" s="4" t="inlineStr">
        <is>
          <t>Internet-facing</t>
        </is>
      </c>
      <c r="E15" s="4" t="inlineStr">
        <is>
          <t>Cyber-Test</t>
        </is>
      </c>
      <c r="F15" s="4" t="inlineStr">
        <is>
          <t>Red Team</t>
        </is>
      </c>
      <c r="G15" s="4" t="inlineStr">
        <is>
          <t>[ ]</t>
        </is>
      </c>
    </row>
    <row r="18" ht="22" customHeight="1" s="16">
      <c r="A18" s="19" t="inlineStr">
        <is>
          <t>TESTTYPEN</t>
        </is>
      </c>
      <c r="B18" s="29" t="n"/>
      <c r="C18" s="29" t="n"/>
      <c r="D18" s="29" t="n"/>
      <c r="E18" s="30" t="n"/>
    </row>
    <row r="19" ht="34" customHeight="1" s="16">
      <c r="A19" s="1" t="inlineStr">
        <is>
          <t>Testtyp</t>
        </is>
      </c>
      <c r="B19" s="1" t="inlineStr">
        <is>
          <t>Scope</t>
        </is>
      </c>
      <c r="C19" s="1" t="inlineStr">
        <is>
          <t>Frequenz</t>
        </is>
      </c>
      <c r="D19" s="1" t="inlineStr">
        <is>
          <t>Komplexität</t>
        </is>
      </c>
      <c r="E19" s="1" t="inlineStr">
        <is>
          <t>Team</t>
        </is>
      </c>
    </row>
    <row r="20" ht="26" customHeight="1" s="16">
      <c r="A20" s="2" t="inlineStr">
        <is>
          <t>Tabletop</t>
        </is>
      </c>
      <c r="B20" s="2" t="inlineStr">
        <is>
          <t>Diskussion Szenarien</t>
        </is>
      </c>
      <c r="C20" s="2" t="inlineStr">
        <is>
          <t>Quartalsweise</t>
        </is>
      </c>
      <c r="D20" s="2" t="inlineStr">
        <is>
          <t>Niedrig</t>
        </is>
      </c>
      <c r="E20" s="2" t="inlineStr">
        <is>
          <t>Prozess-Owner</t>
        </is>
      </c>
    </row>
    <row r="21" ht="26" customHeight="1" s="16">
      <c r="A21" s="4" t="inlineStr">
        <is>
          <t>Walkthrough</t>
        </is>
      </c>
      <c r="B21" s="4" t="inlineStr">
        <is>
          <t>Schritt-für-Schritt</t>
        </is>
      </c>
      <c r="C21" s="4" t="inlineStr">
        <is>
          <t>Halbjährlich</t>
        </is>
      </c>
      <c r="D21" s="4" t="inlineStr">
        <is>
          <t>Mittel</t>
        </is>
      </c>
      <c r="E21" s="4" t="inlineStr">
        <is>
          <t>BCP-Team</t>
        </is>
      </c>
    </row>
    <row r="22" ht="39" customHeight="1" s="16">
      <c r="A22" s="2" t="inlineStr">
        <is>
          <t>Full Interruption</t>
        </is>
      </c>
      <c r="B22" s="2" t="inlineStr">
        <is>
          <t>Realer Ausfall</t>
        </is>
      </c>
      <c r="C22" s="2" t="inlineStr">
        <is>
          <t>Jährlich</t>
        </is>
      </c>
      <c r="D22" s="2" t="inlineStr">
        <is>
          <t>Hoch</t>
        </is>
      </c>
      <c r="E22" s="2" t="inlineStr">
        <is>
          <t>GF + Alle</t>
        </is>
      </c>
    </row>
    <row r="23" ht="26" customHeight="1" s="16">
      <c r="A23" s="4" t="inlineStr">
        <is>
          <t>Cyber-Attack</t>
        </is>
      </c>
      <c r="B23" s="4" t="inlineStr">
        <is>
          <t>Simulierter Angriff</t>
        </is>
      </c>
      <c r="C23" s="4" t="inlineStr">
        <is>
          <t>Jährlich</t>
        </is>
      </c>
      <c r="D23" s="4" t="inlineStr">
        <is>
          <t>Hoch</t>
        </is>
      </c>
      <c r="E23" s="4" t="inlineStr">
        <is>
          <t>Red Team</t>
        </is>
      </c>
    </row>
    <row r="25">
      <c r="A25" s="12" t="inlineStr">
        <is>
          <t>GF-FREIGABE &amp; INKRAFTTRETEN (NIS2 Art.20 Pflicht)</t>
        </is>
      </c>
      <c r="B25" s="29" t="n"/>
      <c r="C25" s="29" t="n"/>
      <c r="D25" s="29" t="n"/>
      <c r="E25" s="29" t="n"/>
      <c r="F25" s="29" t="n"/>
      <c r="G25" s="29" t="n"/>
      <c r="H25" s="29" t="n"/>
      <c r="I25" s="29" t="n"/>
      <c r="J25" s="29" t="n"/>
      <c r="K25" s="29" t="n"/>
      <c r="L25" s="29" t="n"/>
      <c r="M25" s="29" t="n"/>
      <c r="N25" s="29" t="n"/>
      <c r="O25" s="29" t="n"/>
    </row>
    <row r="26" ht="26" customHeight="1" s="16">
      <c r="A26" s="10" t="inlineStr">
        <is>
          <t>Gültig ab:</t>
        </is>
      </c>
      <c r="B26" s="11" t="inlineStr">
        <is>
          <t>[Datum]</t>
        </is>
      </c>
      <c r="C26" s="29" t="n"/>
      <c r="D26" s="29" t="n"/>
      <c r="E26" s="29" t="n"/>
      <c r="F26" s="29" t="n"/>
      <c r="G26" s="10" t="inlineStr">
        <is>
          <t>Nächste Review:</t>
        </is>
      </c>
      <c r="H26" s="11" t="inlineStr">
        <is>
          <t>[Datum + 6 Monate]</t>
        </is>
      </c>
      <c r="I26" s="29" t="n"/>
      <c r="J26" s="29" t="n"/>
      <c r="K26" s="29" t="n"/>
      <c r="L26" s="29" t="n"/>
      <c r="M26" s="29" t="n"/>
      <c r="N26" s="29" t="n"/>
      <c r="O26" s="29" t="n"/>
    </row>
    <row r="27" ht="39" customHeight="1" s="16">
      <c r="A27" s="10" t="inlineStr">
        <is>
          <t>ISB-Bestätigung:</t>
        </is>
      </c>
      <c r="B27" s="11" t="inlineStr">
        <is>
          <t>[Name / Datum / Unterschrift]</t>
        </is>
      </c>
      <c r="C27" s="29" t="n"/>
      <c r="D27" s="29" t="n"/>
      <c r="E27" s="29" t="n"/>
      <c r="F27" s="29" t="n"/>
      <c r="G27" s="10" t="inlineStr">
        <is>
          <t>Compliance-Check:</t>
        </is>
      </c>
      <c r="H27" s="11" t="inlineStr">
        <is>
          <t>[Name / Datum]</t>
        </is>
      </c>
      <c r="I27" s="29" t="n"/>
      <c r="J27" s="29" t="n"/>
      <c r="K27" s="29" t="n"/>
      <c r="L27" s="29" t="n"/>
      <c r="M27" s="29" t="n"/>
      <c r="N27" s="29" t="n"/>
      <c r="O27" s="29" t="n"/>
    </row>
    <row r="28" ht="39" customHeight="1" s="16">
      <c r="A28" s="10" t="inlineStr">
        <is>
          <t>GF-Freigabe (Pflicht):</t>
        </is>
      </c>
      <c r="B28" s="11" t="inlineStr">
        <is>
          <t>[Name / Datum / Unterschrift / Stempel]</t>
        </is>
      </c>
      <c r="C28" s="29" t="n"/>
      <c r="D28" s="29" t="n"/>
      <c r="E28" s="29" t="n"/>
      <c r="F28" s="29" t="n"/>
      <c r="G28" s="10" t="inlineStr">
        <is>
          <t>Verteiler:</t>
        </is>
      </c>
      <c r="H28" s="11" t="inlineStr">
        <is>
          <t>GF · IT-Leitung · ISB · Crisis-Team · HR</t>
        </is>
      </c>
      <c r="I28" s="29" t="n"/>
      <c r="J28" s="29" t="n"/>
      <c r="K28" s="29" t="n"/>
      <c r="L28" s="29" t="n"/>
      <c r="M28" s="29" t="n"/>
      <c r="N28" s="29" t="n"/>
      <c r="O28" s="29" t="n"/>
    </row>
  </sheetData>
  <autoFilter ref="A11:J23"/>
  <mergeCells count="13">
    <mergeCell ref="A4:F8"/>
    <mergeCell ref="A1:J1"/>
    <mergeCell ref="A25:O25"/>
    <mergeCell ref="A18:E18"/>
    <mergeCell ref="H26:O26"/>
    <mergeCell ref="B28:F28"/>
    <mergeCell ref="G4:J8"/>
    <mergeCell ref="A2:J2"/>
    <mergeCell ref="H28:O28"/>
    <mergeCell ref="B26:F26"/>
    <mergeCell ref="B27:F27"/>
    <mergeCell ref="A10:G10"/>
    <mergeCell ref="H27:O27"/>
  </mergeCells>
  <conditionalFormatting sqref="G12:G24 G29:G40">
    <cfRule type="cellIs" priority="1" operator="equal" dxfId="0">
      <formula>"[X]"</formula>
    </cfRule>
    <cfRule type="cellIs" priority="2" operator="equal" dxfId="1">
      <formula>"[ ]"</formula>
    </cfRule>
  </conditionalFormatting>
  <dataValidations count="2">
    <dataValidation sqref="E12:E24 E29:E40" showDropDown="0" showInputMessage="0" showErrorMessage="0" allowBlank="0" type="list">
      <formula1>"Tabletop,Walkthrough,Full Test,Cyber-Test"</formula1>
    </dataValidation>
    <dataValidation sqref="G12:G24 G29:G40" showDropDown="0" showInputMessage="0" showErrorMessage="0" allowBlank="0" type="list">
      <formula1>"[ ],[X]"</formula1>
    </dataValidation>
  </dataValidations>
  <pageMargins left="0.75" right="0.75" top="1" bottom="1" header="0.5" footer="0.5"/>
  <pageSetup orientation="landscape" paperSize="8" fitToHeight="0"/>
  <headerFooter>
    <oddHeader>&amp;CBCP-02-TEST_v1.0 | BSI 200-4_x000a_©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31"/>
  <sheetViews>
    <sheetView showGridLines="0" workbookViewId="0">
      <pane ySplit="11" topLeftCell="A12" activePane="bottomLeft" state="frozen"/>
      <selection pane="bottomLeft" activeCell="A1" sqref="A1:L1"/>
    </sheetView>
  </sheetViews>
  <sheetFormatPr baseColWidth="10" defaultColWidth="8.83203125" defaultRowHeight="15"/>
  <cols>
    <col width="12" customWidth="1" style="16" min="1" max="1"/>
    <col width="13" customWidth="1" style="16" min="2" max="2"/>
    <col width="24" customWidth="1" style="16" min="3" max="3"/>
    <col width="10" customWidth="1" style="16" min="4" max="5"/>
    <col width="12" customWidth="1" style="16" min="6" max="6"/>
    <col width="10" customWidth="1" style="16" min="7" max="8"/>
    <col width="12" customWidth="1" style="16" min="9" max="9"/>
    <col width="14" customWidth="1" style="16" min="10" max="10"/>
    <col width="28" customWidth="1" style="16" min="11" max="11"/>
    <col width="10" customWidth="1" style="16" min="12" max="12"/>
  </cols>
  <sheetData>
    <row r="1" ht="38" customHeight="1" s="16">
      <c r="A1" s="15" t="inlineStr">
        <is>
          <t>BCP-02-TEST | TESTPROTOKOLLE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  <c r="K1" s="20" t="n"/>
      <c r="L1" s="20" t="n"/>
    </row>
    <row r="2" ht="18" customHeight="1" s="16">
      <c r="A2" s="17" t="inlineStr">
        <is>
          <t>Dok-ID: BCP-02-TEST · Version: 1.0 · Status: BSI-Audit-ready · Klassifizierung: Intern/Vertraulich · Gültig ab: 29.03.2026 · Review: Jährlich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</row>
    <row r="4">
      <c r="A4" s="13" t="inlineStr">
        <is>
          <t>ZWECK
Nachweis regelmäßiger BCM-Tests inklusive RTO/RPO-Messung, Lessons Learned und GF-Review.
BSI-Audit-Frage #1:
"Zeigen Sie Testprotokolle der letzten 12 Monate!"</t>
        </is>
      </c>
      <c r="B4" s="22" t="n"/>
      <c r="C4" s="22" t="n"/>
      <c r="D4" s="22" t="n"/>
      <c r="E4" s="22" t="n"/>
      <c r="F4" s="23" t="n"/>
      <c r="G4" s="18" t="inlineStr">
        <is>
          <t>NORMATIVE GRUNDLAGEN
NIS2 Art. 21(2)(d) · BSI 200-4.3 · BSI BCP.2.4 · ISO 22301 8.5 · KRITIS §8 Abs.2
OHNE TESTS:
BCM-Plan bleibt Theorie und ist im Audit nicht belastbar.</t>
        </is>
      </c>
      <c r="H4" s="22" t="n"/>
      <c r="I4" s="22" t="n"/>
      <c r="J4" s="22" t="n"/>
      <c r="K4" s="22" t="n"/>
      <c r="L4" s="23" t="n"/>
    </row>
    <row r="5">
      <c r="A5" s="24" t="n"/>
      <c r="F5" s="25" t="n"/>
      <c r="G5" s="24" t="n"/>
      <c r="L5" s="25" t="n"/>
    </row>
    <row r="6">
      <c r="A6" s="24" t="n"/>
      <c r="F6" s="25" t="n"/>
      <c r="G6" s="24" t="n"/>
      <c r="L6" s="25" t="n"/>
    </row>
    <row r="7">
      <c r="A7" s="24" t="n"/>
      <c r="F7" s="25" t="n"/>
      <c r="G7" s="24" t="n"/>
      <c r="L7" s="25" t="n"/>
    </row>
    <row r="8">
      <c r="A8" s="26" t="n"/>
      <c r="B8" s="27" t="n"/>
      <c r="C8" s="27" t="n"/>
      <c r="D8" s="27" t="n"/>
      <c r="E8" s="27" t="n"/>
      <c r="F8" s="28" t="n"/>
      <c r="G8" s="26" t="n"/>
      <c r="H8" s="27" t="n"/>
      <c r="I8" s="27" t="n"/>
      <c r="J8" s="27" t="n"/>
      <c r="K8" s="27" t="n"/>
      <c r="L8" s="28" t="n"/>
    </row>
    <row r="10" ht="22" customHeight="1" s="16">
      <c r="A10" s="19" t="inlineStr">
        <is>
          <t>TESTPROTOKOLLE (RTO/RPO)</t>
        </is>
      </c>
      <c r="B10" s="29" t="n"/>
      <c r="C10" s="29" t="n"/>
      <c r="D10" s="29" t="n"/>
      <c r="E10" s="29" t="n"/>
      <c r="F10" s="29" t="n"/>
      <c r="G10" s="29" t="n"/>
      <c r="H10" s="29" t="n"/>
      <c r="I10" s="29" t="n"/>
      <c r="J10" s="29" t="n"/>
      <c r="K10" s="29" t="n"/>
      <c r="L10" s="30" t="n"/>
    </row>
    <row r="11" ht="34" customHeight="1" s="16">
      <c r="A11" s="1" t="inlineStr">
        <is>
          <t>Test-ID</t>
        </is>
      </c>
      <c r="B11" s="1" t="inlineStr">
        <is>
          <t>Datum</t>
        </is>
      </c>
      <c r="C11" s="1" t="inlineStr">
        <is>
          <t>Szenario</t>
        </is>
      </c>
      <c r="D11" s="1" t="inlineStr">
        <is>
          <t>RTO Ziel</t>
        </is>
      </c>
      <c r="E11" s="1" t="inlineStr">
        <is>
          <t>RTO Real</t>
        </is>
      </c>
      <c r="F11" s="1" t="inlineStr">
        <is>
          <t>RTO Ampel</t>
        </is>
      </c>
      <c r="G11" s="1" t="inlineStr">
        <is>
          <t>RPO Ziel</t>
        </is>
      </c>
      <c r="H11" s="1" t="inlineStr">
        <is>
          <t>RPO Real</t>
        </is>
      </c>
      <c r="I11" s="1" t="inlineStr">
        <is>
          <t>RPO Ampel</t>
        </is>
      </c>
      <c r="J11" s="1" t="inlineStr">
        <is>
          <t>Status</t>
        </is>
      </c>
      <c r="K11" s="1" t="inlineStr">
        <is>
          <t>Lessons Learned</t>
        </is>
      </c>
      <c r="L11" s="1" t="inlineStr">
        <is>
          <t>GF-OK</t>
        </is>
      </c>
    </row>
    <row r="12">
      <c r="A12" s="2" t="inlineStr">
        <is>
          <t>BCP-T001</t>
        </is>
      </c>
      <c r="B12" s="3" t="inlineStr">
        <is>
          <t>15.04.2026</t>
        </is>
      </c>
      <c r="C12" s="2" t="inlineStr">
        <is>
          <t>Serverraum Brand</t>
        </is>
      </c>
      <c r="D12" s="6" t="n">
        <v>4</v>
      </c>
      <c r="E12" s="6" t="n">
        <v>3.75</v>
      </c>
      <c r="F12" s="2">
        <f>IF(OR(D12="",E12=""),"",IF(E12&lt;=D12,"OK","ABWEICHUNG"))</f>
        <v/>
      </c>
      <c r="G12" s="6" t="n">
        <v>1</v>
      </c>
      <c r="H12" s="6" t="n">
        <v>0.75</v>
      </c>
      <c r="I12" s="2">
        <f>IF(OR(G12="",H12=""),"",IF(H12&lt;=G12,"OK","ABWEICHUNG"))</f>
        <v/>
      </c>
      <c r="J12" s="2" t="inlineStr">
        <is>
          <t>OK</t>
        </is>
      </c>
      <c r="K12" s="2" t="inlineStr">
        <is>
          <t>Contact-List aktualisieren</t>
        </is>
      </c>
      <c r="L12" s="2" t="inlineStr">
        <is>
          <t>[X]</t>
        </is>
      </c>
    </row>
    <row r="13">
      <c r="A13" s="4" t="inlineStr">
        <is>
          <t>BCP-T002</t>
        </is>
      </c>
      <c r="B13" s="5" t="inlineStr">
        <is>
          <t>30.06.2026</t>
        </is>
      </c>
      <c r="C13" s="4" t="inlineStr">
        <is>
          <t>Ransomware</t>
        </is>
      </c>
      <c r="D13" s="7" t="n">
        <v>24</v>
      </c>
      <c r="E13" s="7" t="n">
        <v>22.5</v>
      </c>
      <c r="F13" s="4">
        <f>IF(OR(D13="",E13=""),"",IF(E13&lt;=D13,"OK","ABWEICHUNG"))</f>
        <v/>
      </c>
      <c r="G13" s="7" t="n">
        <v>4</v>
      </c>
      <c r="H13" s="7" t="n">
        <v>3.25</v>
      </c>
      <c r="I13" s="4">
        <f>IF(OR(G13="",H13=""),"",IF(H13&lt;=G13,"OK","ABWEICHUNG"))</f>
        <v/>
      </c>
      <c r="J13" s="4" t="inlineStr">
        <is>
          <t>OK</t>
        </is>
      </c>
      <c r="K13" s="4" t="inlineStr">
        <is>
          <t>Backup-Restore testen</t>
        </is>
      </c>
      <c r="L13" s="4" t="inlineStr">
        <is>
          <t>[X]</t>
        </is>
      </c>
    </row>
    <row r="14">
      <c r="A14" s="2" t="inlineStr">
        <is>
          <t>BCP-T003</t>
        </is>
      </c>
      <c r="B14" s="3" t="inlineStr">
        <is>
          <t>15.10.2026</t>
        </is>
      </c>
      <c r="C14" s="2" t="inlineStr">
        <is>
          <t>DR-Site Switch</t>
        </is>
      </c>
      <c r="D14" s="6" t="n">
        <v>12</v>
      </c>
      <c r="E14" s="6" t="n">
        <v>11.33</v>
      </c>
      <c r="F14" s="2">
        <f>IF(OR(D14="",E14=""),"",IF(E14&lt;=D14,"OK","ABWEICHUNG"))</f>
        <v/>
      </c>
      <c r="G14" s="6" t="n">
        <v>2</v>
      </c>
      <c r="H14" s="6" t="n">
        <v>1.75</v>
      </c>
      <c r="I14" s="2">
        <f>IF(OR(G14="",H14=""),"",IF(H14&lt;=G14,"OK","ABWEICHUNG"))</f>
        <v/>
      </c>
      <c r="J14" s="2" t="inlineStr">
        <is>
          <t>OK</t>
        </is>
      </c>
      <c r="K14" s="2" t="inlineStr">
        <is>
          <t>Netzwerk-Failover</t>
        </is>
      </c>
      <c r="L14" s="2" t="inlineStr">
        <is>
          <t>[X]</t>
        </is>
      </c>
    </row>
    <row r="15">
      <c r="A15" s="4" t="inlineStr">
        <is>
          <t>BCP-T004</t>
        </is>
      </c>
      <c r="B15" s="5" t="inlineStr">
        <is>
          <t>15.12.2026</t>
        </is>
      </c>
      <c r="C15" s="4" t="inlineStr">
        <is>
          <t>DDoS</t>
        </is>
      </c>
      <c r="D15" s="7" t="n">
        <v>2</v>
      </c>
      <c r="E15" s="7" t="n">
        <v>1.83</v>
      </c>
      <c r="F15" s="4">
        <f>IF(OR(D15="",E15=""),"",IF(E15&lt;=D15,"OK","ABWEICHUNG"))</f>
        <v/>
      </c>
      <c r="G15" s="7" t="n">
        <v>0</v>
      </c>
      <c r="H15" s="7" t="n">
        <v>0</v>
      </c>
      <c r="I15" s="4">
        <f>IF(OR(G15="",H15=""),"",IF(H15&lt;=G15,"OK","ABWEICHUNG"))</f>
        <v/>
      </c>
      <c r="J15" s="4" t="inlineStr">
        <is>
          <t>OK</t>
        </is>
      </c>
      <c r="K15" s="4" t="inlineStr">
        <is>
          <t>WAF-Scaling OK</t>
        </is>
      </c>
      <c r="L15" s="4" t="inlineStr">
        <is>
          <t>[X]</t>
        </is>
      </c>
    </row>
    <row r="16">
      <c r="A16" s="2">
        <f>IF(C16&lt;&gt;"","BCP-T"&amp;TEXT(ROW()-11,"000"),"")</f>
        <v/>
      </c>
      <c r="B16" s="3" t="n"/>
      <c r="C16" s="2" t="n"/>
      <c r="D16" s="6" t="n"/>
      <c r="E16" s="6" t="n"/>
      <c r="F16" s="2">
        <f>IF(OR(D16="",E16=""),"",IF(E16&lt;=D16,"OK","ABWEICHUNG"))</f>
        <v/>
      </c>
      <c r="G16" s="6" t="n"/>
      <c r="H16" s="6" t="n"/>
      <c r="I16" s="2">
        <f>IF(OR(G16="",H16=""),"",IF(H16&lt;=G16,"OK","ABWEICHUNG"))</f>
        <v/>
      </c>
      <c r="J16" s="2" t="n"/>
      <c r="K16" s="2" t="n"/>
      <c r="L16" s="2" t="n"/>
    </row>
    <row r="17">
      <c r="A17" s="4">
        <f>IF(C17&lt;&gt;"","BCP-T"&amp;TEXT(ROW()-11,"000"),"")</f>
        <v/>
      </c>
      <c r="B17" s="5" t="n"/>
      <c r="C17" s="4" t="n"/>
      <c r="D17" s="7" t="n"/>
      <c r="E17" s="7" t="n"/>
      <c r="F17" s="4">
        <f>IF(OR(D17="",E17=""),"",IF(E17&lt;=D17,"OK","ABWEICHUNG"))</f>
        <v/>
      </c>
      <c r="G17" s="7" t="n"/>
      <c r="H17" s="7" t="n"/>
      <c r="I17" s="4">
        <f>IF(OR(G17="",H17=""),"",IF(H17&lt;=G17,"OK","ABWEICHUNG"))</f>
        <v/>
      </c>
      <c r="J17" s="4" t="n"/>
      <c r="K17" s="4" t="n"/>
      <c r="L17" s="4" t="n"/>
    </row>
    <row r="18">
      <c r="A18" s="2">
        <f>IF(C18&lt;&gt;"","BCP-T"&amp;TEXT(ROW()-11,"000"),"")</f>
        <v/>
      </c>
      <c r="B18" s="3" t="n"/>
      <c r="C18" s="2" t="n"/>
      <c r="D18" s="6" t="n"/>
      <c r="E18" s="6" t="n"/>
      <c r="F18" s="2">
        <f>IF(OR(D18="",E18=""),"",IF(E18&lt;=D18,"OK","ABWEICHUNG"))</f>
        <v/>
      </c>
      <c r="G18" s="6" t="n"/>
      <c r="H18" s="6" t="n"/>
      <c r="I18" s="2">
        <f>IF(OR(G18="",H18=""),"",IF(H18&lt;=G18,"OK","ABWEICHUNG"))</f>
        <v/>
      </c>
      <c r="J18" s="2" t="n"/>
      <c r="K18" s="2" t="n"/>
      <c r="L18" s="2" t="n"/>
    </row>
    <row r="19">
      <c r="A19" s="4">
        <f>IF(C19&lt;&gt;"","BCP-T"&amp;TEXT(ROW()-11,"000"),"")</f>
        <v/>
      </c>
      <c r="B19" s="5" t="n"/>
      <c r="C19" s="4" t="n"/>
      <c r="D19" s="7" t="n"/>
      <c r="E19" s="7" t="n"/>
      <c r="F19" s="4">
        <f>IF(OR(D19="",E19=""),"",IF(E19&lt;=D19,"OK","ABWEICHUNG"))</f>
        <v/>
      </c>
      <c r="G19" s="7" t="n"/>
      <c r="H19" s="7" t="n"/>
      <c r="I19" s="4">
        <f>IF(OR(G19="",H19=""),"",IF(H19&lt;=G19,"OK","ABWEICHUNG"))</f>
        <v/>
      </c>
      <c r="J19" s="4" t="n"/>
      <c r="K19" s="4" t="n"/>
      <c r="L19" s="4" t="n"/>
    </row>
    <row r="20">
      <c r="A20" s="2">
        <f>IF(C20&lt;&gt;"","BCP-T"&amp;TEXT(ROW()-11,"000"),"")</f>
        <v/>
      </c>
      <c r="B20" s="3" t="n"/>
      <c r="C20" s="2" t="n"/>
      <c r="D20" s="6" t="n"/>
      <c r="E20" s="6" t="n"/>
      <c r="F20" s="2">
        <f>IF(OR(D20="",E20=""),"",IF(E20&lt;=D20,"OK","ABWEICHUNG"))</f>
        <v/>
      </c>
      <c r="G20" s="6" t="n"/>
      <c r="H20" s="6" t="n"/>
      <c r="I20" s="2">
        <f>IF(OR(G20="",H20=""),"",IF(H20&lt;=G20,"OK","ABWEICHUNG"))</f>
        <v/>
      </c>
      <c r="J20" s="2" t="n"/>
      <c r="K20" s="2" t="n"/>
      <c r="L20" s="2" t="n"/>
    </row>
    <row r="21">
      <c r="A21" s="4">
        <f>IF(C21&lt;&gt;"","BCP-T"&amp;TEXT(ROW()-11,"000"),"")</f>
        <v/>
      </c>
      <c r="B21" s="5" t="n"/>
      <c r="C21" s="4" t="n"/>
      <c r="D21" s="7" t="n"/>
      <c r="E21" s="7" t="n"/>
      <c r="F21" s="4">
        <f>IF(OR(D21="",E21=""),"",IF(E21&lt;=D21,"OK","ABWEICHUNG"))</f>
        <v/>
      </c>
      <c r="G21" s="7" t="n"/>
      <c r="H21" s="7" t="n"/>
      <c r="I21" s="4">
        <f>IF(OR(G21="",H21=""),"",IF(H21&lt;=G21,"OK","ABWEICHUNG"))</f>
        <v/>
      </c>
      <c r="J21" s="4" t="n"/>
      <c r="K21" s="4" t="n"/>
      <c r="L21" s="4" t="n"/>
    </row>
    <row r="22">
      <c r="A22" s="2">
        <f>IF(C22&lt;&gt;"","BCP-T"&amp;TEXT(ROW()-11,"000"),"")</f>
        <v/>
      </c>
      <c r="B22" s="3" t="n"/>
      <c r="C22" s="2" t="n"/>
      <c r="D22" s="6" t="n"/>
      <c r="E22" s="6" t="n"/>
      <c r="F22" s="2">
        <f>IF(OR(D22="",E22=""),"",IF(E22&lt;=D22,"OK","ABWEICHUNG"))</f>
        <v/>
      </c>
      <c r="G22" s="6" t="n"/>
      <c r="H22" s="6" t="n"/>
      <c r="I22" s="2">
        <f>IF(OR(G22="",H22=""),"",IF(H22&lt;=G22,"OK","ABWEICHUNG"))</f>
        <v/>
      </c>
      <c r="J22" s="2" t="n"/>
      <c r="K22" s="2" t="n"/>
      <c r="L22" s="2" t="n"/>
    </row>
    <row r="23">
      <c r="A23" s="4">
        <f>IF(C23&lt;&gt;"","BCP-T"&amp;TEXT(ROW()-11,"000"),"")</f>
        <v/>
      </c>
      <c r="B23" s="5" t="n"/>
      <c r="C23" s="4" t="n"/>
      <c r="D23" s="7" t="n"/>
      <c r="E23" s="7" t="n"/>
      <c r="F23" s="4">
        <f>IF(OR(D23="",E23=""),"",IF(E23&lt;=D23,"OK","ABWEICHUNG"))</f>
        <v/>
      </c>
      <c r="G23" s="7" t="n"/>
      <c r="H23" s="7" t="n"/>
      <c r="I23" s="4">
        <f>IF(OR(G23="",H23=""),"",IF(H23&lt;=G23,"OK","ABWEICHUNG"))</f>
        <v/>
      </c>
      <c r="J23" s="4" t="n"/>
      <c r="K23" s="4" t="n"/>
      <c r="L23" s="4" t="n"/>
    </row>
    <row r="24">
      <c r="A24" s="2">
        <f>IF(C24&lt;&gt;"","BCP-T"&amp;TEXT(ROW()-11,"000"),"")</f>
        <v/>
      </c>
      <c r="B24" s="3" t="n"/>
      <c r="C24" s="2" t="n"/>
      <c r="D24" s="6" t="n"/>
      <c r="E24" s="6" t="n"/>
      <c r="F24" s="2">
        <f>IF(OR(D24="",E24=""),"",IF(E24&lt;=D24,"OK","ABWEICHUNG"))</f>
        <v/>
      </c>
      <c r="G24" s="6" t="n"/>
      <c r="H24" s="6" t="n"/>
      <c r="I24" s="2">
        <f>IF(OR(G24="",H24=""),"",IF(H24&lt;=G24,"OK","ABWEICHUNG"))</f>
        <v/>
      </c>
      <c r="J24" s="2" t="n"/>
      <c r="K24" s="2" t="n"/>
      <c r="L24" s="2" t="n"/>
    </row>
    <row r="25">
      <c r="A25" s="4">
        <f>IF(C25&lt;&gt;"","BCP-T"&amp;TEXT(ROW()-11,"000"),"")</f>
        <v/>
      </c>
      <c r="B25" s="5" t="n"/>
      <c r="C25" s="4" t="n"/>
      <c r="D25" s="7" t="n"/>
      <c r="E25" s="7" t="n"/>
      <c r="F25" s="4">
        <f>IF(OR(D25="",E25=""),"",IF(E25&lt;=D25,"OK","ABWEICHUNG"))</f>
        <v/>
      </c>
      <c r="G25" s="7" t="n"/>
      <c r="H25" s="7" t="n"/>
      <c r="I25" s="4">
        <f>IF(OR(G25="",H25=""),"",IF(H25&lt;=G25,"OK","ABWEICHUNG"))</f>
        <v/>
      </c>
      <c r="J25" s="4" t="n"/>
      <c r="K25" s="4" t="n"/>
      <c r="L25" s="4" t="n"/>
    </row>
    <row r="26">
      <c r="A26" s="2">
        <f>IF(C26&lt;&gt;"","BCP-T"&amp;TEXT(ROW()-11,"000"),"")</f>
        <v/>
      </c>
      <c r="B26" s="3" t="n"/>
      <c r="C26" s="2" t="n"/>
      <c r="D26" s="6" t="n"/>
      <c r="E26" s="6" t="n"/>
      <c r="F26" s="2">
        <f>IF(OR(D26="",E26=""),"",IF(E26&lt;=D26,"OK","ABWEICHUNG"))</f>
        <v/>
      </c>
      <c r="G26" s="6" t="n"/>
      <c r="H26" s="6" t="n"/>
      <c r="I26" s="2">
        <f>IF(OR(G26="",H26=""),"",IF(H26&lt;=G26,"OK","ABWEICHUNG"))</f>
        <v/>
      </c>
      <c r="J26" s="2" t="n"/>
      <c r="K26" s="2" t="n"/>
      <c r="L26" s="2" t="n"/>
    </row>
    <row r="27">
      <c r="A27" s="4">
        <f>IF(C27&lt;&gt;"","BCP-T"&amp;TEXT(ROW()-11,"000"),"")</f>
        <v/>
      </c>
      <c r="B27" s="5" t="n"/>
      <c r="C27" s="4" t="n"/>
      <c r="D27" s="7" t="n"/>
      <c r="E27" s="7" t="n"/>
      <c r="F27" s="4">
        <f>IF(OR(D27="",E27=""),"",IF(E27&lt;=D27,"OK","ABWEICHUNG"))</f>
        <v/>
      </c>
      <c r="G27" s="7" t="n"/>
      <c r="H27" s="7" t="n"/>
      <c r="I27" s="4">
        <f>IF(OR(G27="",H27=""),"",IF(H27&lt;=G27,"OK","ABWEICHUNG"))</f>
        <v/>
      </c>
      <c r="J27" s="4" t="n"/>
      <c r="K27" s="4" t="n"/>
      <c r="L27" s="4" t="n"/>
    </row>
    <row r="28">
      <c r="A28" s="2">
        <f>IF(C28&lt;&gt;"","BCP-T"&amp;TEXT(ROW()-11,"000"),"")</f>
        <v/>
      </c>
      <c r="B28" s="3" t="n"/>
      <c r="C28" s="2" t="n"/>
      <c r="D28" s="6" t="n"/>
      <c r="E28" s="6" t="n"/>
      <c r="F28" s="2">
        <f>IF(OR(D28="",E28=""),"",IF(E28&lt;=D28,"OK","ABWEICHUNG"))</f>
        <v/>
      </c>
      <c r="G28" s="6" t="n"/>
      <c r="H28" s="6" t="n"/>
      <c r="I28" s="2">
        <f>IF(OR(G28="",H28=""),"",IF(H28&lt;=G28,"OK","ABWEICHUNG"))</f>
        <v/>
      </c>
      <c r="J28" s="2" t="n"/>
      <c r="K28" s="2" t="n"/>
      <c r="L28" s="2" t="n"/>
    </row>
    <row r="29">
      <c r="A29" s="4">
        <f>IF(C29&lt;&gt;"","BCP-T"&amp;TEXT(ROW()-11,"000"),"")</f>
        <v/>
      </c>
      <c r="B29" s="5" t="n"/>
      <c r="C29" s="4" t="n"/>
      <c r="D29" s="7" t="n"/>
      <c r="E29" s="7" t="n"/>
      <c r="F29" s="4">
        <f>IF(OR(D29="",E29=""),"",IF(E29&lt;=D29,"OK","ABWEICHUNG"))</f>
        <v/>
      </c>
      <c r="G29" s="7" t="n"/>
      <c r="H29" s="7" t="n"/>
      <c r="I29" s="4">
        <f>IF(OR(G29="",H29=""),"",IF(H29&lt;=G29,"OK","ABWEICHUNG"))</f>
        <v/>
      </c>
      <c r="J29" s="4" t="n"/>
      <c r="K29" s="4" t="n"/>
      <c r="L29" s="4" t="n"/>
    </row>
    <row r="30">
      <c r="A30" s="2">
        <f>IF(C30&lt;&gt;"","BCP-T"&amp;TEXT(ROW()-11,"000"),"")</f>
        <v/>
      </c>
      <c r="B30" s="3" t="n"/>
      <c r="C30" s="2" t="n"/>
      <c r="D30" s="6" t="n"/>
      <c r="E30" s="6" t="n"/>
      <c r="F30" s="2">
        <f>IF(OR(D30="",E30=""),"",IF(E30&lt;=D30,"OK","ABWEICHUNG"))</f>
        <v/>
      </c>
      <c r="G30" s="6" t="n"/>
      <c r="H30" s="6" t="n"/>
      <c r="I30" s="2">
        <f>IF(OR(G30="",H30=""),"",IF(H30&lt;=G30,"OK","ABWEICHUNG"))</f>
        <v/>
      </c>
      <c r="J30" s="2" t="n"/>
      <c r="K30" s="2" t="n"/>
      <c r="L30" s="2" t="n"/>
    </row>
    <row r="31">
      <c r="A31" s="4">
        <f>IF(C31&lt;&gt;"","BCP-T"&amp;TEXT(ROW()-11,"000"),"")</f>
        <v/>
      </c>
      <c r="B31" s="5" t="n"/>
      <c r="C31" s="4" t="n"/>
      <c r="D31" s="7" t="n"/>
      <c r="E31" s="7" t="n"/>
      <c r="F31" s="4">
        <f>IF(OR(D31="",E31=""),"",IF(E31&lt;=D31,"OK","ABWEICHUNG"))</f>
        <v/>
      </c>
      <c r="G31" s="7" t="n"/>
      <c r="H31" s="7" t="n"/>
      <c r="I31" s="4">
        <f>IF(OR(G31="",H31=""),"",IF(H31&lt;=G31,"OK","ABWEICHUNG"))</f>
        <v/>
      </c>
      <c r="J31" s="4" t="n"/>
      <c r="K31" s="4" t="n"/>
      <c r="L31" s="4" t="n"/>
    </row>
  </sheetData>
  <autoFilter ref="A11:L31"/>
  <mergeCells count="5">
    <mergeCell ref="A4:F8"/>
    <mergeCell ref="G4:L8"/>
    <mergeCell ref="A2:L2"/>
    <mergeCell ref="A10:L10"/>
    <mergeCell ref="A1:L1"/>
  </mergeCells>
  <conditionalFormatting sqref="F12:F31">
    <cfRule type="cellIs" priority="1" operator="equal" dxfId="0">
      <formula>"OK"</formula>
    </cfRule>
    <cfRule type="cellIs" priority="2" operator="equal" dxfId="2">
      <formula>"ABWEICHUNG"</formula>
    </cfRule>
  </conditionalFormatting>
  <conditionalFormatting sqref="I12:I31">
    <cfRule type="cellIs" priority="3" operator="equal" dxfId="0">
      <formula>"OK"</formula>
    </cfRule>
    <cfRule type="cellIs" priority="4" operator="equal" dxfId="2">
      <formula>"ABWEICHUNG"</formula>
    </cfRule>
  </conditionalFormatting>
  <dataValidations count="2">
    <dataValidation sqref="J12:J31" showDropDown="0" showInputMessage="0" showErrorMessage="0" allowBlank="1" type="list">
      <formula1>"OK,Teilweise,Fehlgeschlagen"</formula1>
    </dataValidation>
    <dataValidation sqref="L12:L31" showDropDown="0" showInputMessage="0" showErrorMessage="0" allowBlank="1" type="list">
      <formula1>"[ ],[X]"</formula1>
    </dataValidation>
  </dataValidations>
  <pageMargins left="0.75" right="0.75" top="1" bottom="1" header="0.5" footer="0.5"/>
  <pageSetup orientation="landscape" paperSize="8" fitToHeight="0"/>
  <headerFooter>
    <oddHeader>&amp;CBCP-02-TEST_v1.0 | BSI 200-4_x000a_©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43"/>
  <sheetViews>
    <sheetView showGridLines="0" workbookViewId="0">
      <pane ySplit="10" topLeftCell="A11" activePane="bottomLeft" state="frozen"/>
      <selection pane="bottomLeft" activeCell="A1" sqref="A1:H1"/>
    </sheetView>
  </sheetViews>
  <sheetFormatPr baseColWidth="10" defaultColWidth="8.83203125" defaultRowHeight="15"/>
  <cols>
    <col width="10" customWidth="1" style="16" min="1" max="1"/>
    <col width="24" customWidth="1" style="16" min="2" max="2"/>
    <col width="22" customWidth="1" style="16" min="3" max="3"/>
    <col width="24" customWidth="1" style="16" min="4" max="4"/>
    <col width="14" customWidth="1" style="16" min="5" max="5"/>
    <col width="13" customWidth="1" style="16" min="6" max="6"/>
    <col width="14" customWidth="1" style="16" min="7" max="7"/>
    <col width="4" customWidth="1" style="16" min="8" max="8"/>
  </cols>
  <sheetData>
    <row r="1" ht="38" customHeight="1" s="16">
      <c r="A1" s="15" t="inlineStr">
        <is>
          <t>BCP-02-TEST | LESSONS LEARNED</t>
        </is>
      </c>
      <c r="B1" s="20" t="n"/>
      <c r="C1" s="20" t="n"/>
      <c r="D1" s="20" t="n"/>
      <c r="E1" s="20" t="n"/>
      <c r="F1" s="20" t="n"/>
      <c r="G1" s="20" t="n"/>
      <c r="H1" s="20" t="n"/>
    </row>
    <row r="2" ht="18" customHeight="1" s="16">
      <c r="A2" s="17" t="inlineStr">
        <is>
          <t>Dok-ID: BCP-02-TEST · Version: 1.0 · Status: BSI-Audit-ready · Klassifizierung: Intern/Vertraulich · Gültig ab: 29.03.2026 · Review: Jährlich</t>
        </is>
      </c>
      <c r="B2" s="21" t="n"/>
      <c r="C2" s="21" t="n"/>
      <c r="D2" s="21" t="n"/>
      <c r="E2" s="21" t="n"/>
      <c r="F2" s="21" t="n"/>
      <c r="G2" s="21" t="n"/>
      <c r="H2" s="21" t="n"/>
    </row>
    <row r="4">
      <c r="A4" s="13" t="inlineStr">
        <is>
          <t>ZWECK
Nachweis regelmäßiger BCM-Tests inklusive RTO/RPO-Messung, Lessons Learned und GF-Review.
BSI-Audit-Frage #1:
"Zeigen Sie Testprotokolle der letzten 12 Monate!"</t>
        </is>
      </c>
      <c r="B4" s="22" t="n"/>
      <c r="C4" s="22" t="n"/>
      <c r="D4" s="22" t="n"/>
      <c r="E4" s="22" t="n"/>
      <c r="F4" s="23" t="n"/>
      <c r="G4" s="18" t="inlineStr">
        <is>
          <t>NORMATIVE GRUNDLAGEN
NIS2 Art. 21(2)(d) · BSI 200-4.3 · BSI BCP.2.4 · ISO 22301 8.5 · KRITIS §8 Abs.2
OHNE TESTS:
BCM-Plan bleibt Theorie und ist im Audit nicht belastbar.</t>
        </is>
      </c>
      <c r="H4" s="23" t="n"/>
    </row>
    <row r="5">
      <c r="A5" s="24" t="n"/>
      <c r="F5" s="25" t="n"/>
      <c r="G5" s="24" t="n"/>
      <c r="H5" s="25" t="n"/>
    </row>
    <row r="6">
      <c r="A6" s="24" t="n"/>
      <c r="F6" s="25" t="n"/>
      <c r="G6" s="24" t="n"/>
      <c r="H6" s="25" t="n"/>
    </row>
    <row r="7">
      <c r="A7" s="24" t="n"/>
      <c r="F7" s="25" t="n"/>
      <c r="G7" s="24" t="n"/>
      <c r="H7" s="25" t="n"/>
    </row>
    <row r="8">
      <c r="A8" s="26" t="n"/>
      <c r="B8" s="27" t="n"/>
      <c r="C8" s="27" t="n"/>
      <c r="D8" s="27" t="n"/>
      <c r="E8" s="27" t="n"/>
      <c r="F8" s="28" t="n"/>
      <c r="G8" s="26" t="n"/>
      <c r="H8" s="28" t="n"/>
    </row>
    <row r="10" ht="22" customHeight="1" s="16">
      <c r="A10" s="19" t="inlineStr">
        <is>
          <t>LESSONS LEARNED REGISTER</t>
        </is>
      </c>
      <c r="B10" s="29" t="n"/>
      <c r="C10" s="29" t="n"/>
      <c r="D10" s="29" t="n"/>
      <c r="E10" s="29" t="n"/>
      <c r="F10" s="29" t="n"/>
      <c r="G10" s="30" t="n"/>
    </row>
    <row r="11" ht="34" customHeight="1" s="16">
      <c r="A11" s="1" t="inlineStr">
        <is>
          <t>Test</t>
        </is>
      </c>
      <c r="B11" s="1" t="inlineStr">
        <is>
          <t>Problem</t>
        </is>
      </c>
      <c r="C11" s="1" t="inlineStr">
        <is>
          <t>Ursache</t>
        </is>
      </c>
      <c r="D11" s="1" t="inlineStr">
        <is>
          <t>Maßnahme</t>
        </is>
      </c>
      <c r="E11" s="1" t="inlineStr">
        <is>
          <t>Owner</t>
        </is>
      </c>
      <c r="F11" s="1" t="inlineStr">
        <is>
          <t>Frist</t>
        </is>
      </c>
      <c r="G11" s="1" t="inlineStr">
        <is>
          <t>Status</t>
        </is>
      </c>
    </row>
    <row r="12">
      <c r="A12" s="2" t="inlineStr">
        <is>
          <t>T001</t>
        </is>
      </c>
      <c r="B12" s="2" t="inlineStr">
        <is>
          <t>Contact-List veraltet</t>
        </is>
      </c>
      <c r="C12" s="2" t="inlineStr">
        <is>
          <t>Keine Pflege</t>
        </is>
      </c>
      <c r="D12" s="2" t="inlineStr">
        <is>
          <t>Automatische Sync HR</t>
        </is>
      </c>
      <c r="E12" s="2" t="inlineStr">
        <is>
          <t>IT</t>
        </is>
      </c>
      <c r="F12" s="3" t="inlineStr">
        <is>
          <t>30.04.2026</t>
        </is>
      </c>
      <c r="G12" s="2" t="inlineStr">
        <is>
          <t>Offen</t>
        </is>
      </c>
    </row>
    <row r="13">
      <c r="A13" s="4" t="inlineStr">
        <is>
          <t>T002</t>
        </is>
      </c>
      <c r="B13" s="4" t="inlineStr">
        <is>
          <t>Restore zu langsam</t>
        </is>
      </c>
      <c r="C13" s="4" t="inlineStr">
        <is>
          <t>Bandwidth</t>
        </is>
      </c>
      <c r="D13" s="4" t="inlineStr">
        <is>
          <t>Upgrade DR-Site</t>
        </is>
      </c>
      <c r="E13" s="4" t="inlineStr">
        <is>
          <t>Backup</t>
        </is>
      </c>
      <c r="F13" s="5" t="inlineStr">
        <is>
          <t>15.05.2026</t>
        </is>
      </c>
      <c r="G13" s="4" t="inlineStr">
        <is>
          <t>In Arbeit</t>
        </is>
      </c>
    </row>
    <row r="14">
      <c r="A14" s="2" t="n"/>
      <c r="B14" s="2" t="n"/>
      <c r="C14" s="2" t="n"/>
      <c r="D14" s="2" t="n"/>
      <c r="E14" s="2" t="n"/>
      <c r="F14" s="3" t="n"/>
      <c r="G14" s="2" t="n"/>
    </row>
    <row r="15">
      <c r="A15" s="4" t="n"/>
      <c r="B15" s="4" t="n"/>
      <c r="C15" s="4" t="n"/>
      <c r="D15" s="4" t="n"/>
      <c r="E15" s="4" t="n"/>
      <c r="F15" s="5" t="n"/>
      <c r="G15" s="4" t="n"/>
    </row>
    <row r="16">
      <c r="A16" s="2" t="n"/>
      <c r="B16" s="2" t="n"/>
      <c r="C16" s="2" t="n"/>
      <c r="D16" s="2" t="n"/>
      <c r="E16" s="2" t="n"/>
      <c r="F16" s="3" t="n"/>
      <c r="G16" s="2" t="n"/>
    </row>
    <row r="17">
      <c r="A17" s="4" t="n"/>
      <c r="B17" s="4" t="n"/>
      <c r="C17" s="4" t="n"/>
      <c r="D17" s="4" t="n"/>
      <c r="E17" s="4" t="n"/>
      <c r="F17" s="5" t="n"/>
      <c r="G17" s="4" t="n"/>
    </row>
    <row r="18">
      <c r="A18" s="2" t="n"/>
      <c r="B18" s="2" t="n"/>
      <c r="C18" s="2" t="n"/>
      <c r="D18" s="2" t="n"/>
      <c r="E18" s="2" t="n"/>
      <c r="F18" s="3" t="n"/>
      <c r="G18" s="2" t="n"/>
    </row>
    <row r="19">
      <c r="A19" s="4" t="n"/>
      <c r="B19" s="4" t="n"/>
      <c r="C19" s="4" t="n"/>
      <c r="D19" s="4" t="n"/>
      <c r="E19" s="4" t="n"/>
      <c r="F19" s="5" t="n"/>
      <c r="G19" s="4" t="n"/>
    </row>
    <row r="20">
      <c r="A20" s="2" t="n"/>
      <c r="B20" s="2" t="n"/>
      <c r="C20" s="2" t="n"/>
      <c r="D20" s="2" t="n"/>
      <c r="E20" s="2" t="n"/>
      <c r="F20" s="3" t="n"/>
      <c r="G20" s="2" t="n"/>
    </row>
    <row r="21">
      <c r="A21" s="4" t="n"/>
      <c r="B21" s="4" t="n"/>
      <c r="C21" s="4" t="n"/>
      <c r="D21" s="4" t="n"/>
      <c r="E21" s="4" t="n"/>
      <c r="F21" s="5" t="n"/>
      <c r="G21" s="4" t="n"/>
    </row>
    <row r="22">
      <c r="A22" s="2" t="n"/>
      <c r="B22" s="2" t="n"/>
      <c r="C22" s="2" t="n"/>
      <c r="D22" s="2" t="n"/>
      <c r="E22" s="2" t="n"/>
      <c r="F22" s="3" t="n"/>
      <c r="G22" s="2" t="n"/>
    </row>
    <row r="23">
      <c r="A23" s="4" t="n"/>
      <c r="B23" s="4" t="n"/>
      <c r="C23" s="4" t="n"/>
      <c r="D23" s="4" t="n"/>
      <c r="E23" s="4" t="n"/>
      <c r="F23" s="5" t="n"/>
      <c r="G23" s="4" t="n"/>
    </row>
    <row r="24">
      <c r="A24" s="2" t="n"/>
      <c r="B24" s="2" t="n"/>
      <c r="C24" s="2" t="n"/>
      <c r="D24" s="2" t="n"/>
      <c r="E24" s="2" t="n"/>
      <c r="F24" s="3" t="n"/>
      <c r="G24" s="2" t="n"/>
    </row>
    <row r="25">
      <c r="A25" s="4" t="n"/>
      <c r="B25" s="4" t="n"/>
      <c r="C25" s="4" t="n"/>
      <c r="D25" s="4" t="n"/>
      <c r="E25" s="4" t="n"/>
      <c r="F25" s="5" t="n"/>
      <c r="G25" s="4" t="n"/>
    </row>
    <row r="26">
      <c r="A26" s="2" t="n"/>
      <c r="B26" s="2" t="n"/>
      <c r="C26" s="2" t="n"/>
      <c r="D26" s="2" t="n"/>
      <c r="E26" s="2" t="n"/>
      <c r="F26" s="3" t="n"/>
      <c r="G26" s="2" t="n"/>
    </row>
    <row r="27">
      <c r="A27" s="4" t="n"/>
      <c r="B27" s="4" t="n"/>
      <c r="C27" s="4" t="n"/>
      <c r="D27" s="4" t="n"/>
      <c r="E27" s="4" t="n"/>
      <c r="F27" s="5" t="n"/>
      <c r="G27" s="4" t="n"/>
    </row>
    <row r="28">
      <c r="A28" s="2" t="n"/>
      <c r="B28" s="2" t="n"/>
      <c r="C28" s="2" t="n"/>
      <c r="D28" s="2" t="n"/>
      <c r="E28" s="2" t="n"/>
      <c r="F28" s="3" t="n"/>
      <c r="G28" s="2" t="n"/>
    </row>
    <row r="29">
      <c r="A29" s="4" t="n"/>
      <c r="B29" s="4" t="n"/>
      <c r="C29" s="4" t="n"/>
      <c r="D29" s="4" t="n"/>
      <c r="E29" s="4" t="n"/>
      <c r="F29" s="5" t="n"/>
      <c r="G29" s="4" t="n"/>
    </row>
    <row r="30">
      <c r="A30" s="2" t="n"/>
      <c r="B30" s="2" t="n"/>
      <c r="C30" s="2" t="n"/>
      <c r="D30" s="2" t="n"/>
      <c r="E30" s="2" t="n"/>
      <c r="F30" s="3" t="n"/>
      <c r="G30" s="2" t="n"/>
    </row>
    <row r="31">
      <c r="A31" s="4" t="n"/>
      <c r="B31" s="4" t="n"/>
      <c r="C31" s="4" t="n"/>
      <c r="D31" s="4" t="n"/>
      <c r="E31" s="4" t="n"/>
      <c r="F31" s="5" t="n"/>
      <c r="G31" s="4" t="n"/>
    </row>
    <row r="32">
      <c r="A32" s="2" t="n"/>
      <c r="B32" s="2" t="n"/>
      <c r="C32" s="2" t="n"/>
      <c r="D32" s="2" t="n"/>
      <c r="E32" s="2" t="n"/>
      <c r="F32" s="3" t="n"/>
      <c r="G32" s="2" t="n"/>
    </row>
    <row r="33">
      <c r="A33" s="4" t="n"/>
      <c r="B33" s="4" t="n"/>
      <c r="C33" s="4" t="n"/>
      <c r="D33" s="4" t="n"/>
      <c r="E33" s="4" t="n"/>
      <c r="F33" s="5" t="n"/>
      <c r="G33" s="4" t="n"/>
    </row>
    <row r="34">
      <c r="A34" s="2" t="n"/>
      <c r="B34" s="2" t="n"/>
      <c r="C34" s="2" t="n"/>
      <c r="D34" s="2" t="n"/>
      <c r="E34" s="2" t="n"/>
      <c r="F34" s="3" t="n"/>
      <c r="G34" s="2" t="n"/>
    </row>
    <row r="35">
      <c r="A35" s="4" t="n"/>
      <c r="B35" s="4" t="n"/>
      <c r="C35" s="4" t="n"/>
      <c r="D35" s="4" t="n"/>
      <c r="E35" s="4" t="n"/>
      <c r="F35" s="5" t="n"/>
      <c r="G35" s="4" t="n"/>
    </row>
    <row r="38" ht="22" customHeight="1" s="16">
      <c r="A38" s="19" t="inlineStr">
        <is>
          <t>AUDIT-CHECKLISTE</t>
        </is>
      </c>
      <c r="B38" s="29" t="n"/>
      <c r="C38" s="29" t="n"/>
      <c r="D38" s="29" t="n"/>
      <c r="E38" s="30" t="n"/>
    </row>
    <row r="39" ht="34" customHeight="1" s="16">
      <c r="A39" s="1" t="inlineStr">
        <is>
          <t>Kriterium</t>
        </is>
      </c>
      <c r="B39" s="1" t="inlineStr">
        <is>
          <t>Nachweis</t>
        </is>
      </c>
      <c r="C39" s="1" t="inlineStr">
        <is>
          <t>Status</t>
        </is>
      </c>
      <c r="D39" s="1" t="inlineStr">
        <is>
          <t>Frist</t>
        </is>
      </c>
      <c r="E39" s="1" t="inlineStr">
        <is>
          <t>Hinweis</t>
        </is>
      </c>
    </row>
    <row r="40" ht="26" customHeight="1" s="16">
      <c r="A40" s="2" t="inlineStr">
        <is>
          <t>4 Tests/Jahr (1x Full)</t>
        </is>
      </c>
      <c r="B40" s="2" t="inlineStr">
        <is>
          <t>BCP-02-TEST</t>
        </is>
      </c>
      <c r="C40" s="2" t="inlineStr">
        <is>
          <t>[ ]</t>
        </is>
      </c>
      <c r="D40" s="2" t="inlineStr">
        <is>
          <t>Jährlich</t>
        </is>
      </c>
      <c r="E40" s="2" t="inlineStr">
        <is>
          <t>Testplan vollständig</t>
        </is>
      </c>
    </row>
    <row r="41" ht="26" customHeight="1" s="16">
      <c r="A41" s="4" t="inlineStr">
        <is>
          <t>RTO/RPO gemessen</t>
        </is>
      </c>
      <c r="B41" s="4" t="inlineStr">
        <is>
          <t>Protokoll-Tabelle</t>
        </is>
      </c>
      <c r="C41" s="4" t="inlineStr">
        <is>
          <t>[ ]</t>
        </is>
      </c>
      <c r="D41" s="4" t="inlineStr">
        <is>
          <t>Jährlich</t>
        </is>
      </c>
      <c r="E41" s="4" t="inlineStr">
        <is>
          <t>Messwerte vorhanden</t>
        </is>
      </c>
    </row>
    <row r="42" ht="26" customHeight="1" s="16">
      <c r="A42" s="2" t="inlineStr">
        <is>
          <t>Lessons Learned</t>
        </is>
      </c>
      <c r="B42" s="2" t="inlineStr">
        <is>
          <t>Register</t>
        </is>
      </c>
      <c r="C42" s="2" t="inlineStr">
        <is>
          <t>[ ]</t>
        </is>
      </c>
      <c r="D42" s="2" t="inlineStr">
        <is>
          <t>Nach jedem Test</t>
        </is>
      </c>
      <c r="E42" s="2" t="inlineStr">
        <is>
          <t>Maßnahmen eingetragen</t>
        </is>
      </c>
    </row>
    <row r="43" ht="26" customHeight="1" s="16">
      <c r="A43" s="4" t="inlineStr">
        <is>
          <t>GF-Review</t>
        </is>
      </c>
      <c r="B43" s="4" t="inlineStr">
        <is>
          <t>Protokoll</t>
        </is>
      </c>
      <c r="C43" s="4" t="inlineStr">
        <is>
          <t>[ ]</t>
        </is>
      </c>
      <c r="D43" s="4" t="inlineStr">
        <is>
          <t>Jährlich</t>
        </is>
      </c>
      <c r="E43" s="4" t="inlineStr">
        <is>
          <t>Freigabe dokumentiert</t>
        </is>
      </c>
    </row>
  </sheetData>
  <autoFilter ref="A11:H43"/>
  <mergeCells count="6">
    <mergeCell ref="A4:F8"/>
    <mergeCell ref="A38:E38"/>
    <mergeCell ref="G4:H8"/>
    <mergeCell ref="A2:H2"/>
    <mergeCell ref="A1:H1"/>
    <mergeCell ref="A10:G10"/>
  </mergeCells>
  <conditionalFormatting sqref="C40:C60">
    <cfRule type="cellIs" priority="4" operator="equal" dxfId="0">
      <formula>"[X]"</formula>
    </cfRule>
    <cfRule type="cellIs" priority="5" operator="equal" dxfId="2">
      <formula>"[ ]"</formula>
    </cfRule>
  </conditionalFormatting>
  <conditionalFormatting sqref="G12:G35">
    <cfRule type="cellIs" priority="1" operator="equal" dxfId="2">
      <formula>"Offen"</formula>
    </cfRule>
    <cfRule type="cellIs" priority="2" operator="equal" dxfId="1">
      <formula>"In Arbeit"</formula>
    </cfRule>
    <cfRule type="cellIs" priority="3" operator="equal" dxfId="0">
      <formula>"Abgeschlossen"</formula>
    </cfRule>
  </conditionalFormatting>
  <dataValidations count="2">
    <dataValidation sqref="G12:G35" showDropDown="0" showInputMessage="0" showErrorMessage="0" allowBlank="1" type="list">
      <formula1>"Offen,In Arbeit,Abgeschlossen"</formula1>
    </dataValidation>
    <dataValidation sqref="C40:C60" showDropDown="0" showInputMessage="0" showErrorMessage="0" allowBlank="1" type="list">
      <formula1>"[ ],[X]"</formula1>
    </dataValidation>
  </dataValidations>
  <pageMargins left="0.75" right="0.75" top="1" bottom="1" header="0.5" footer="0.5"/>
  <pageSetup orientation="landscape" paperSize="8" fitToHeight="0"/>
  <headerFooter>
    <oddHeader>&amp;CBCP-02-TEST_v1.0 | BSI 200-4_x000a_©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16"/>
  <sheetViews>
    <sheetView showGridLines="0" workbookViewId="0">
      <pane ySplit="11" topLeftCell="A12" activePane="bottomLeft" state="frozen"/>
      <selection pane="bottomLeft" activeCell="A1" sqref="A1:L1"/>
    </sheetView>
  </sheetViews>
  <sheetFormatPr baseColWidth="10" defaultColWidth="8.83203125" defaultRowHeight="15"/>
  <cols>
    <col width="14" customWidth="1" style="16" min="1" max="1"/>
    <col width="10" customWidth="1" style="16" min="2" max="4"/>
    <col width="12" customWidth="1" style="16" min="5" max="5"/>
    <col width="10" customWidth="1" style="16" min="6" max="6"/>
    <col width="4" customWidth="1" style="16" min="7" max="12"/>
  </cols>
  <sheetData>
    <row r="1" ht="38" customHeight="1" s="16">
      <c r="A1" s="15" t="inlineStr">
        <is>
          <t>BCP-02-TEST | DASHBOARD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  <c r="K1" s="20" t="n"/>
      <c r="L1" s="20" t="n"/>
    </row>
    <row r="2" ht="18" customHeight="1" s="16">
      <c r="A2" s="17" t="inlineStr">
        <is>
          <t>Dok-ID: BCP-02-TEST · Version: 1.0 · Status: BSI-Audit-ready · Klassifizierung: Intern/Vertraulich · Gültig ab: 29.03.2026 · Review: Jährlich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</row>
    <row r="4" ht="22" customHeight="1" s="16">
      <c r="A4" s="19" t="inlineStr">
        <is>
          <t>TEST-COVERAGE / KPI</t>
        </is>
      </c>
      <c r="B4" s="29" t="n"/>
      <c r="C4" s="29" t="n"/>
      <c r="D4" s="30" t="n"/>
    </row>
    <row r="5" ht="34" customHeight="1" s="16">
      <c r="A5" s="1" t="inlineStr">
        <is>
          <t>Metrik</t>
        </is>
      </c>
      <c r="B5" s="1" t="inlineStr">
        <is>
          <t>Ziel</t>
        </is>
      </c>
      <c r="C5" s="1" t="inlineStr">
        <is>
          <t>Aktuell</t>
        </is>
      </c>
      <c r="D5" s="1" t="inlineStr">
        <is>
          <t>Status</t>
        </is>
      </c>
    </row>
    <row r="6">
      <c r="A6" s="2" t="inlineStr">
        <is>
          <t>Tests geplant</t>
        </is>
      </c>
      <c r="B6" s="2" t="inlineStr">
        <is>
          <t>4</t>
        </is>
      </c>
      <c r="C6" s="2">
        <f>COUNTA('TESTPLAN 2026'!$A$12:$A$40)</f>
        <v/>
      </c>
      <c r="D6" s="2" t="inlineStr">
        <is>
          <t>OK</t>
        </is>
      </c>
    </row>
    <row r="7">
      <c r="A7" s="4" t="inlineStr">
        <is>
          <t>Full-Tests</t>
        </is>
      </c>
      <c r="B7" s="4" t="inlineStr">
        <is>
          <t>&gt;=1</t>
        </is>
      </c>
      <c r="C7" s="4">
        <f>COUNTIF('TESTPLAN 2026'!$E$12:$E$40,"Full Test")</f>
        <v/>
      </c>
      <c r="D7" s="4" t="inlineStr">
        <is>
          <t>OK</t>
        </is>
      </c>
    </row>
    <row r="8">
      <c r="A8" s="2" t="inlineStr">
        <is>
          <t>RTO erfolgreich</t>
        </is>
      </c>
      <c r="B8" s="2" t="inlineStr">
        <is>
          <t>100%</t>
        </is>
      </c>
      <c r="C8" s="8">
        <f>COUNTIF(TESTPROTOKOLLE!$F$12:$F$31,"OK")/COUNTIF(TESTPROTOKOLLE!$A$12:$A$31,"&lt;&gt;")</f>
        <v/>
      </c>
      <c r="D8" s="2" t="inlineStr">
        <is>
          <t>Beobachten</t>
        </is>
      </c>
    </row>
    <row r="9">
      <c r="A9" s="4" t="inlineStr">
        <is>
          <t>RPO erfolgreich</t>
        </is>
      </c>
      <c r="B9" s="4" t="inlineStr">
        <is>
          <t>100%</t>
        </is>
      </c>
      <c r="C9" s="9">
        <f>COUNTIF(TESTPROTOKOLLE!$I$12:$I$31,"OK")/COUNTIF(TESTPROTOKOLLE!$A$12:$A$31,"&lt;&gt;")</f>
        <v/>
      </c>
      <c r="D9" s="4" t="inlineStr">
        <is>
          <t>Beobachten</t>
        </is>
      </c>
    </row>
    <row r="11" ht="22" customHeight="1" s="16">
      <c r="A11" s="19" t="inlineStr">
        <is>
          <t>PIVOT / AUSWERTUNG</t>
        </is>
      </c>
      <c r="B11" s="29" t="n"/>
      <c r="C11" s="29" t="n"/>
      <c r="D11" s="29" t="n"/>
      <c r="E11" s="29" t="n"/>
      <c r="F11" s="30" t="n"/>
    </row>
    <row r="12" ht="34" customHeight="1" s="16">
      <c r="A12" s="1" t="inlineStr">
        <is>
          <t>Testtyp</t>
        </is>
      </c>
      <c r="B12" s="1" t="inlineStr">
        <is>
          <t>Anzahl</t>
        </is>
      </c>
      <c r="C12" s="1" t="inlineStr">
        <is>
          <t>Status</t>
        </is>
      </c>
      <c r="D12" s="1" t="inlineStr">
        <is>
          <t>Anzahl</t>
        </is>
      </c>
      <c r="E12" s="1" t="inlineStr">
        <is>
          <t>RTO</t>
        </is>
      </c>
      <c r="F12" s="1" t="inlineStr">
        <is>
          <t>Anzahl</t>
        </is>
      </c>
    </row>
    <row r="13">
      <c r="A13" s="2" t="inlineStr">
        <is>
          <t>Tabletop</t>
        </is>
      </c>
      <c r="B13" s="2">
        <f>COUNTIF('TESTPLAN 2026'!$E$12:$E$40,"Tabletop")</f>
        <v/>
      </c>
      <c r="C13" s="2" t="inlineStr">
        <is>
          <t>[X]</t>
        </is>
      </c>
      <c r="D13" s="2">
        <f>COUNTIF('TESTPLAN 2026'!$G$12:$G$40,"[X]")</f>
        <v/>
      </c>
      <c r="E13" s="2" t="inlineStr">
        <is>
          <t>OK</t>
        </is>
      </c>
      <c r="F13" s="2">
        <f>COUNTIF(TESTPROTOKOLLE!$F$12:$F$31,"OK")</f>
        <v/>
      </c>
    </row>
    <row r="14">
      <c r="A14" s="4" t="inlineStr">
        <is>
          <t>Walkthrough</t>
        </is>
      </c>
      <c r="B14" s="4">
        <f>COUNTIF('TESTPLAN 2026'!$E$12:$E$40,"Walkthrough")</f>
        <v/>
      </c>
      <c r="C14" s="4" t="inlineStr">
        <is>
          <t>[ ]</t>
        </is>
      </c>
      <c r="D14" s="4">
        <f>COUNTIF('TESTPLAN 2026'!$G$12:$G$40,"[ ]")</f>
        <v/>
      </c>
      <c r="E14" s="4" t="inlineStr">
        <is>
          <t>ABWEICHUNG</t>
        </is>
      </c>
      <c r="F14" s="4">
        <f>COUNTIF(TESTPROTOKOLLE!$F$12:$F$31,"ABWEICHUNG")</f>
        <v/>
      </c>
    </row>
    <row r="15">
      <c r="A15" s="2" t="inlineStr">
        <is>
          <t>Full Test</t>
        </is>
      </c>
      <c r="B15" s="2">
        <f>COUNTIF('TESTPLAN 2026'!$E$12:$E$40,"Full Test")</f>
        <v/>
      </c>
      <c r="C15" s="2" t="n"/>
      <c r="D15" s="2" t="n"/>
      <c r="E15" s="2" t="n"/>
      <c r="F15" s="2" t="n"/>
    </row>
    <row r="16">
      <c r="A16" s="4" t="inlineStr">
        <is>
          <t>Cyber-Test</t>
        </is>
      </c>
      <c r="B16" s="4">
        <f>COUNTIF('TESTPLAN 2026'!$E$12:$E$40,"Cyber-Test")</f>
        <v/>
      </c>
      <c r="C16" s="4" t="n"/>
      <c r="D16" s="4" t="n"/>
      <c r="E16" s="4" t="n"/>
      <c r="F16" s="4" t="n"/>
    </row>
  </sheetData>
  <autoFilter ref="A12:L16"/>
  <mergeCells count="4">
    <mergeCell ref="A2:L2"/>
    <mergeCell ref="A4:D4"/>
    <mergeCell ref="A1:L1"/>
    <mergeCell ref="A11:F11"/>
  </mergeCells>
  <pageMargins left="0.75" right="0.75" top="1" bottom="1" header="0.5" footer="0.5"/>
  <pageSetup orientation="landscape" paperSize="8" fitToHeight="0"/>
  <headerFooter>
    <oddHeader>&amp;CBCP-02-TEST_v1.0 | BSI 200-4_x000a_© Oliver Khosla · khosla-compliance · Alle Rechte vorbehalten</oddHeader>
    <oddFooter>&amp;CSeite &amp;P/4 | Audit: 29.03.2026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2026-03-29T14:48:58Z</dcterms:created>
  <dcterms:modified xsi:type="dcterms:W3CDTF">2026-04-02T22:54:43Z</dcterms:modified>
  <cp:lastModifiedBy>Oliver Khosla</cp:lastModifiedBy>
</cp:coreProperties>
</file>