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600" windowWidth="16380" windowHeight="16020" tabRatio="500" firstSheet="0" activeTab="0" autoFilterDateGrouping="1"/>
  </bookViews>
  <sheets>
    <sheet name="1 · Schulungsprotokoll" sheetId="1" state="visible" r:id="rId1"/>
    <sheet name="2 · Themenkatalog" sheetId="2" state="visible" r:id="rId2"/>
    <sheet name="3 · Jährl. Zyklus" sheetId="3" state="visible" r:id="rId3"/>
    <sheet name="4 · RACI + Agenda" sheetId="4" state="visible" r:id="rId4"/>
  </sheets>
  <definedNames>
    <definedName name="_xlnm._FilterDatabase" localSheetId="0" hidden="1">'1 · Schulungsprotokoll'!$A$13:$J$13</definedName>
    <definedName name="_xlnm.Print_Titles" localSheetId="0">'1 · Schulungsprotokoll'!$1:$4</definedName>
    <definedName name="_xlnm.Print_Titles" localSheetId="1">'2 · Themenkatalog'!$1:$4</definedName>
    <definedName name="_xlnm.Print_Titles" localSheetId="2">'3 · Jährl. Zyklus'!$1:$4</definedName>
    <definedName name="_xlnm.Print_Titles" localSheetId="3">'4 · RACI + Agenda'!$1:$4</definedName>
  </definedNames>
  <calcPr calcId="191029" fullCalcOnLoad="1"/>
</workbook>
</file>

<file path=xl/styles.xml><?xml version="1.0" encoding="utf-8"?>
<styleSheet xmlns="http://schemas.openxmlformats.org/spreadsheetml/2006/main">
  <numFmts count="0"/>
  <fonts count="34">
    <font>
      <name val="Calibri"/>
      <charset val="1"/>
      <family val="2"/>
      <color theme="1"/>
      <sz val="11"/>
    </font>
    <font>
      <name val="Arial"/>
      <family val="2"/>
      <b val="1"/>
      <color rgb="FFFFFFFF"/>
      <sz val="11"/>
    </font>
    <font>
      <name val="Arial"/>
      <family val="2"/>
      <b val="1"/>
      <color rgb="FFCBD5E1"/>
      <sz val="8"/>
    </font>
    <font>
      <name val="Arial"/>
      <family val="2"/>
      <b val="1"/>
      <color rgb="FF991B1B"/>
      <sz val="9"/>
    </font>
    <font>
      <name val="Arial"/>
      <family val="2"/>
      <b val="1"/>
      <color rgb="FFFFFFFF"/>
      <sz val="9"/>
    </font>
    <font>
      <name val="Arial"/>
      <family val="2"/>
      <b val="1"/>
      <color rgb="FF1E3A8A"/>
      <sz val="9"/>
    </font>
    <font>
      <name val="Arial"/>
      <family val="2"/>
      <b val="1"/>
      <color rgb="FF1E293B"/>
      <sz val="9"/>
    </font>
    <font>
      <name val="Arial"/>
      <family val="2"/>
      <i val="1"/>
      <color rgb="FF1E293B"/>
      <sz val="9"/>
    </font>
    <font>
      <name val="Arial"/>
      <family val="2"/>
      <color rgb="FF1E293B"/>
      <sz val="9"/>
    </font>
    <font>
      <name val="Arial"/>
      <family val="2"/>
      <b val="1"/>
      <color rgb="FFFFFFFF"/>
      <sz val="8"/>
    </font>
    <font>
      <name val="Arial"/>
      <family val="2"/>
      <b val="1"/>
      <color rgb="FF166534"/>
      <sz val="9"/>
    </font>
    <font>
      <name val="Arial"/>
      <family val="2"/>
      <i val="1"/>
      <color rgb="FF1E3A8A"/>
      <sz val="8"/>
    </font>
    <font>
      <name val="Arial"/>
      <family val="2"/>
      <i val="1"/>
      <color rgb="FF1E293B"/>
      <sz val="8"/>
    </font>
    <font>
      <name val="Arial"/>
      <family val="2"/>
      <b val="1"/>
      <color rgb="FF14532D"/>
      <sz val="9"/>
    </font>
    <font>
      <name val="Arial"/>
      <family val="2"/>
      <i val="1"/>
      <color rgb="FF14532D"/>
      <sz val="8"/>
    </font>
    <font>
      <name val="Arial"/>
      <family val="2"/>
      <b val="1"/>
      <color rgb="FF9A3412"/>
      <sz val="9"/>
    </font>
    <font>
      <name val="Arial"/>
      <family val="2"/>
      <i val="1"/>
      <color rgb="FF9A3412"/>
      <sz val="8"/>
    </font>
    <font>
      <name val="Arial"/>
      <family val="2"/>
      <b val="1"/>
      <color rgb="FF4C1D95"/>
      <sz val="9"/>
    </font>
    <font>
      <name val="Arial"/>
      <family val="2"/>
      <i val="1"/>
      <color rgb="FF4C1D95"/>
      <sz val="8"/>
    </font>
    <font>
      <name val="Arial"/>
      <family val="2"/>
      <color rgb="FF475569"/>
      <sz val="9"/>
    </font>
    <font>
      <name val="Arial"/>
      <family val="2"/>
      <b val="1"/>
      <color rgb="FF475569"/>
      <sz val="9"/>
    </font>
    <font>
      <name val="Arial"/>
      <family val="2"/>
      <i val="1"/>
      <color rgb="FF475569"/>
      <sz val="8"/>
    </font>
    <font>
      <name val="Arial"/>
      <family val="2"/>
      <color rgb="FF854D0E"/>
      <sz val="9"/>
    </font>
    <font>
      <name val="Arial"/>
      <family val="2"/>
      <b val="1"/>
      <color rgb="FF854D0E"/>
      <sz val="9"/>
    </font>
    <font>
      <name val="Arial"/>
      <family val="2"/>
      <b val="1"/>
      <color rgb="FF1E293B"/>
      <sz val="8"/>
    </font>
    <font>
      <name val="Arial"/>
      <family val="2"/>
      <color rgb="FF166534"/>
      <sz val="9"/>
    </font>
    <font>
      <name val="Arial"/>
      <family val="2"/>
      <color rgb="FFFFFFFF"/>
      <sz val="8"/>
    </font>
    <font>
      <name val="Arial"/>
      <family val="2"/>
      <i val="1"/>
      <color rgb="FFFFFFFF"/>
      <sz val="8"/>
    </font>
    <font>
      <name val="Arial"/>
      <family val="2"/>
      <color rgb="FF1E293B"/>
      <sz val="8"/>
    </font>
    <font>
      <name val="Arial"/>
      <family val="2"/>
      <b val="1"/>
      <color rgb="FF854D0E"/>
      <sz val="8"/>
    </font>
    <font>
      <name val="Arial"/>
      <family val="2"/>
      <color rgb="FF854D0E"/>
      <sz val="8"/>
    </font>
    <font>
      <name val="Arial"/>
      <family val="2"/>
      <i val="1"/>
      <color rgb="FF854D0E"/>
      <sz val="8"/>
    </font>
    <font>
      <name val="Arial"/>
      <family val="2"/>
      <color rgb="FF166534"/>
      <sz val="8"/>
    </font>
    <font>
      <name val="Arial"/>
      <family val="2"/>
      <i val="1"/>
      <color rgb="FF166534"/>
      <sz val="8"/>
    </font>
  </fonts>
  <fills count="14">
    <fill>
      <patternFill/>
    </fill>
    <fill>
      <patternFill patternType="gray125"/>
    </fill>
    <fill>
      <patternFill patternType="solid">
        <fgColor rgb="FF0C1B35"/>
        <bgColor rgb="FF1E293B"/>
      </patternFill>
    </fill>
    <fill>
      <patternFill patternType="solid">
        <fgColor rgb="FF1E3A8A"/>
        <bgColor rgb="FF1E293B"/>
      </patternFill>
    </fill>
    <fill>
      <patternFill patternType="solid">
        <fgColor rgb="FFF8FAFC"/>
        <bgColor rgb="FFFFFFFF"/>
      </patternFill>
    </fill>
    <fill>
      <patternFill patternType="solid">
        <fgColor rgb="FFFEE2E2"/>
        <bgColor rgb="FFFEF3C7"/>
      </patternFill>
    </fill>
    <fill>
      <patternFill patternType="solid">
        <fgColor rgb="FF475569"/>
        <bgColor rgb="FF1E3A8A"/>
      </patternFill>
    </fill>
    <fill>
      <patternFill patternType="solid">
        <fgColor rgb="FFEFF6FF"/>
        <bgColor rgb="FFF5F3FF"/>
      </patternFill>
    </fill>
    <fill>
      <patternFill patternType="solid">
        <fgColor rgb="FFFFFFFF"/>
        <bgColor rgb="FFF8FAFC"/>
      </patternFill>
    </fill>
    <fill>
      <patternFill patternType="solid">
        <fgColor rgb="FFDCFCE7"/>
        <bgColor rgb="FFF0FDF4"/>
      </patternFill>
    </fill>
    <fill>
      <patternFill patternType="solid">
        <fgColor rgb="FFF0FDF4"/>
        <bgColor rgb="FFF8FAFC"/>
      </patternFill>
    </fill>
    <fill>
      <patternFill patternType="solid">
        <fgColor rgb="FFFFF7ED"/>
        <bgColor rgb="FFF8FAFC"/>
      </patternFill>
    </fill>
    <fill>
      <patternFill patternType="solid">
        <fgColor rgb="FFF5F3FF"/>
        <bgColor rgb="FFEFF6FF"/>
      </patternFill>
    </fill>
    <fill>
      <patternFill patternType="solid">
        <fgColor rgb="FFFEF3C7"/>
        <bgColor rgb="FFFFF7ED"/>
      </patternFill>
    </fill>
  </fills>
  <borders count="8">
    <border>
      <left/>
      <right/>
      <top/>
      <bottom/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medium">
        <color rgb="FF991B1B"/>
      </left>
      <right/>
      <top style="medium">
        <color rgb="FF991B1B"/>
      </top>
      <bottom style="medium">
        <color rgb="FF991B1B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/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medium">
        <color rgb="FF991B1B"/>
      </top>
      <bottom/>
      <diagonal/>
    </border>
    <border>
      <left/>
      <right/>
      <top style="medium">
        <color rgb="FF991B1B"/>
      </top>
      <bottom style="medium">
        <color rgb="FF991B1B"/>
      </bottom>
      <diagonal/>
    </border>
  </borders>
  <cellStyleXfs count="1">
    <xf numFmtId="0" fontId="0" fillId="0" borderId="0"/>
  </cellStyleXfs>
  <cellXfs count="100">
    <xf numFmtId="0" fontId="0" fillId="0" borderId="0" pivotButton="0" quotePrefix="0" xfId="0"/>
    <xf numFmtId="0" fontId="0" fillId="4" borderId="0" pivotButton="0" quotePrefix="0" xfId="0"/>
    <xf numFmtId="0" fontId="4" fillId="3" borderId="3" applyAlignment="1" pivotButton="0" quotePrefix="0" xfId="0">
      <alignment horizontal="center" vertical="center" wrapText="1"/>
    </xf>
    <xf numFmtId="0" fontId="4" fillId="3" borderId="3" applyAlignment="1" pivotButton="0" quotePrefix="0" xfId="0">
      <alignment horizontal="center" vertical="center"/>
    </xf>
    <xf numFmtId="0" fontId="5" fillId="7" borderId="3" applyAlignment="1" pivotButton="0" quotePrefix="0" xfId="0">
      <alignment horizontal="left" vertical="center" wrapText="1"/>
    </xf>
    <xf numFmtId="0" fontId="6" fillId="7" borderId="3" applyAlignment="1" pivotButton="0" quotePrefix="0" xfId="0">
      <alignment horizontal="left" vertical="center" wrapText="1"/>
    </xf>
    <xf numFmtId="0" fontId="7" fillId="7" borderId="3" applyAlignment="1" pivotButton="0" quotePrefix="0" xfId="0">
      <alignment horizontal="left" vertical="center" wrapText="1"/>
    </xf>
    <xf numFmtId="0" fontId="3" fillId="5" borderId="3" applyAlignment="1" pivotButton="0" quotePrefix="0" xfId="0">
      <alignment horizontal="left" vertical="center" wrapText="1"/>
    </xf>
    <xf numFmtId="0" fontId="8" fillId="7" borderId="3" applyAlignment="1" pivotButton="0" quotePrefix="0" xfId="0">
      <alignment horizontal="left" vertical="center" wrapText="1"/>
    </xf>
    <xf numFmtId="0" fontId="5" fillId="8" borderId="3" applyAlignment="1" pivotButton="0" quotePrefix="0" xfId="0">
      <alignment horizontal="left" vertical="center" wrapText="1"/>
    </xf>
    <xf numFmtId="0" fontId="6" fillId="8" borderId="3" applyAlignment="1" pivotButton="0" quotePrefix="0" xfId="0">
      <alignment horizontal="left" vertical="center" wrapText="1"/>
    </xf>
    <xf numFmtId="0" fontId="7" fillId="8" borderId="3" applyAlignment="1" pivotButton="0" quotePrefix="0" xfId="0">
      <alignment horizontal="left" vertical="center" wrapText="1"/>
    </xf>
    <xf numFmtId="0" fontId="8" fillId="8" borderId="3" applyAlignment="1" pivotButton="0" quotePrefix="0" xfId="0">
      <alignment horizontal="left" vertical="center" wrapText="1"/>
    </xf>
    <xf numFmtId="0" fontId="9" fillId="3" borderId="3" applyAlignment="1" pivotButton="0" quotePrefix="0" xfId="0">
      <alignment horizontal="center" vertical="center" wrapText="1"/>
    </xf>
    <xf numFmtId="0" fontId="10" fillId="9" borderId="3" applyAlignment="1" pivotButton="0" quotePrefix="0" xfId="0">
      <alignment horizontal="center" vertical="center" wrapText="1"/>
    </xf>
    <xf numFmtId="0" fontId="3" fillId="5" borderId="3" applyAlignment="1" pivotButton="0" quotePrefix="0" xfId="0">
      <alignment horizontal="right" vertical="center" wrapText="1"/>
    </xf>
    <xf numFmtId="0" fontId="5" fillId="7" borderId="3" applyAlignment="1" pivotButton="0" quotePrefix="0" xfId="0">
      <alignment horizontal="center" vertical="center" wrapText="1"/>
    </xf>
    <xf numFmtId="0" fontId="11" fillId="7" borderId="3" applyAlignment="1" pivotButton="0" quotePrefix="0" xfId="0">
      <alignment horizontal="left" vertical="center" wrapText="1"/>
    </xf>
    <xf numFmtId="0" fontId="6" fillId="7" borderId="3" applyAlignment="1" pivotButton="0" quotePrefix="0" xfId="0">
      <alignment horizontal="center" vertical="center" wrapText="1"/>
    </xf>
    <xf numFmtId="0" fontId="8" fillId="7" borderId="3" applyAlignment="1" pivotButton="0" quotePrefix="0" xfId="0">
      <alignment horizontal="center" vertical="center" wrapText="1"/>
    </xf>
    <xf numFmtId="0" fontId="12" fillId="7" borderId="3" applyAlignment="1" pivotButton="0" quotePrefix="0" xfId="0">
      <alignment horizontal="left" vertical="center" wrapText="1"/>
    </xf>
    <xf numFmtId="0" fontId="13" fillId="10" borderId="3" applyAlignment="1" pivotButton="0" quotePrefix="0" xfId="0">
      <alignment horizontal="center" vertical="center" wrapText="1"/>
    </xf>
    <xf numFmtId="0" fontId="6" fillId="10" borderId="3" applyAlignment="1" pivotButton="0" quotePrefix="0" xfId="0">
      <alignment horizontal="left" vertical="center" wrapText="1"/>
    </xf>
    <xf numFmtId="0" fontId="14" fillId="10" borderId="3" applyAlignment="1" pivotButton="0" quotePrefix="0" xfId="0">
      <alignment horizontal="left" vertical="center" wrapText="1"/>
    </xf>
    <xf numFmtId="0" fontId="6" fillId="10" borderId="3" applyAlignment="1" pivotButton="0" quotePrefix="0" xfId="0">
      <alignment horizontal="center" vertical="center" wrapText="1"/>
    </xf>
    <xf numFmtId="0" fontId="8" fillId="10" borderId="3" applyAlignment="1" pivotButton="0" quotePrefix="0" xfId="0">
      <alignment horizontal="center" vertical="center" wrapText="1"/>
    </xf>
    <xf numFmtId="0" fontId="12" fillId="10" borderId="3" applyAlignment="1" pivotButton="0" quotePrefix="0" xfId="0">
      <alignment horizontal="left" vertical="center" wrapText="1"/>
    </xf>
    <xf numFmtId="0" fontId="15" fillId="11" borderId="3" applyAlignment="1" pivotButton="0" quotePrefix="0" xfId="0">
      <alignment horizontal="center" vertical="center" wrapText="1"/>
    </xf>
    <xf numFmtId="0" fontId="6" fillId="11" borderId="3" applyAlignment="1" pivotButton="0" quotePrefix="0" xfId="0">
      <alignment horizontal="left" vertical="center" wrapText="1"/>
    </xf>
    <xf numFmtId="0" fontId="16" fillId="11" borderId="3" applyAlignment="1" pivotButton="0" quotePrefix="0" xfId="0">
      <alignment horizontal="left" vertical="center" wrapText="1"/>
    </xf>
    <xf numFmtId="0" fontId="6" fillId="11" borderId="3" applyAlignment="1" pivotButton="0" quotePrefix="0" xfId="0">
      <alignment horizontal="center" vertical="center" wrapText="1"/>
    </xf>
    <xf numFmtId="0" fontId="8" fillId="11" borderId="3" applyAlignment="1" pivotButton="0" quotePrefix="0" xfId="0">
      <alignment horizontal="center" vertical="center" wrapText="1"/>
    </xf>
    <xf numFmtId="0" fontId="12" fillId="11" borderId="3" applyAlignment="1" pivotButton="0" quotePrefix="0" xfId="0">
      <alignment horizontal="left" vertical="center" wrapText="1"/>
    </xf>
    <xf numFmtId="0" fontId="17" fillId="12" borderId="3" applyAlignment="1" pivotButton="0" quotePrefix="0" xfId="0">
      <alignment horizontal="center" vertical="center" wrapText="1"/>
    </xf>
    <xf numFmtId="0" fontId="6" fillId="12" borderId="3" applyAlignment="1" pivotButton="0" quotePrefix="0" xfId="0">
      <alignment horizontal="left" vertical="center" wrapText="1"/>
    </xf>
    <xf numFmtId="0" fontId="18" fillId="12" borderId="3" applyAlignment="1" pivotButton="0" quotePrefix="0" xfId="0">
      <alignment horizontal="left" vertical="center" wrapText="1"/>
    </xf>
    <xf numFmtId="0" fontId="6" fillId="12" borderId="3" applyAlignment="1" pivotButton="0" quotePrefix="0" xfId="0">
      <alignment horizontal="center" vertical="center" wrapText="1"/>
    </xf>
    <xf numFmtId="0" fontId="8" fillId="12" borderId="3" applyAlignment="1" pivotButton="0" quotePrefix="0" xfId="0">
      <alignment horizontal="center" vertical="center" wrapText="1"/>
    </xf>
    <xf numFmtId="0" fontId="19" fillId="4" borderId="3" applyAlignment="1" pivotButton="0" quotePrefix="0" xfId="0">
      <alignment horizontal="center" vertical="center" wrapText="1"/>
    </xf>
    <xf numFmtId="0" fontId="12" fillId="12" borderId="3" applyAlignment="1" pivotButton="0" quotePrefix="0" xfId="0">
      <alignment horizontal="left" vertical="center" wrapText="1"/>
    </xf>
    <xf numFmtId="0" fontId="20" fillId="4" borderId="3" applyAlignment="1" pivotButton="0" quotePrefix="0" xfId="0">
      <alignment horizontal="center" vertical="center" wrapText="1"/>
    </xf>
    <xf numFmtId="0" fontId="6" fillId="4" borderId="3" applyAlignment="1" pivotButton="0" quotePrefix="0" xfId="0">
      <alignment horizontal="left" vertical="center" wrapText="1"/>
    </xf>
    <xf numFmtId="0" fontId="21" fillId="4" borderId="3" applyAlignment="1" pivotButton="0" quotePrefix="0" xfId="0">
      <alignment horizontal="left" vertical="center" wrapText="1"/>
    </xf>
    <xf numFmtId="0" fontId="6" fillId="4" borderId="3" applyAlignment="1" pivotButton="0" quotePrefix="0" xfId="0">
      <alignment horizontal="center" vertical="center" wrapText="1"/>
    </xf>
    <xf numFmtId="0" fontId="8" fillId="4" borderId="3" applyAlignment="1" pivotButton="0" quotePrefix="0" xfId="0">
      <alignment horizontal="center" vertical="center" wrapText="1"/>
    </xf>
    <xf numFmtId="0" fontId="12" fillId="4" borderId="3" applyAlignment="1" pivotButton="0" quotePrefix="0" xfId="0">
      <alignment horizontal="left" vertical="center" wrapText="1"/>
    </xf>
    <xf numFmtId="0" fontId="12" fillId="7" borderId="3" applyAlignment="1" pivotButton="0" quotePrefix="0" xfId="0">
      <alignment horizontal="center" vertical="center" wrapText="1"/>
    </xf>
    <xf numFmtId="0" fontId="6" fillId="8" borderId="3" applyAlignment="1" pivotButton="0" quotePrefix="0" xfId="0">
      <alignment horizontal="center" vertical="center" wrapText="1"/>
    </xf>
    <xf numFmtId="0" fontId="8" fillId="8" borderId="3" applyAlignment="1" pivotButton="0" quotePrefix="0" xfId="0">
      <alignment horizontal="center" vertical="center" wrapText="1"/>
    </xf>
    <xf numFmtId="0" fontId="12" fillId="8" borderId="3" applyAlignment="1" pivotButton="0" quotePrefix="0" xfId="0">
      <alignment horizontal="center" vertical="center" wrapText="1"/>
    </xf>
    <xf numFmtId="0" fontId="12" fillId="8" borderId="3" applyAlignment="1" pivotButton="0" quotePrefix="0" xfId="0">
      <alignment horizontal="left" vertical="center" wrapText="1"/>
    </xf>
    <xf numFmtId="0" fontId="22" fillId="13" borderId="3" applyAlignment="1" pivotButton="0" quotePrefix="0" xfId="0">
      <alignment horizontal="center" vertical="center" wrapText="1"/>
    </xf>
    <xf numFmtId="0" fontId="23" fillId="13" borderId="3" applyAlignment="1" pivotButton="0" quotePrefix="0" xfId="0">
      <alignment horizontal="center" vertical="center" wrapText="1"/>
    </xf>
    <xf numFmtId="0" fontId="8" fillId="4" borderId="3" applyAlignment="1" pivotButton="0" quotePrefix="0" xfId="0">
      <alignment horizontal="left" vertical="center" wrapText="1"/>
    </xf>
    <xf numFmtId="0" fontId="12" fillId="4" borderId="3" applyAlignment="1" pivotButton="0" quotePrefix="0" xfId="0">
      <alignment horizontal="center" vertical="center" wrapText="1"/>
    </xf>
    <xf numFmtId="0" fontId="24" fillId="7" borderId="3" applyAlignment="1" pivotButton="0" quotePrefix="0" xfId="0">
      <alignment horizontal="left" vertical="center" wrapText="1"/>
    </xf>
    <xf numFmtId="0" fontId="24" fillId="8" borderId="3" applyAlignment="1" pivotButton="0" quotePrefix="0" xfId="0">
      <alignment horizontal="left" vertical="center" wrapText="1"/>
    </xf>
    <xf numFmtId="0" fontId="10" fillId="9" borderId="3" applyAlignment="1" pivotButton="0" quotePrefix="0" xfId="0">
      <alignment horizontal="left" vertical="center" wrapText="1"/>
    </xf>
    <xf numFmtId="0" fontId="12" fillId="9" borderId="3" applyAlignment="1" pivotButton="0" quotePrefix="0" xfId="0">
      <alignment horizontal="left" vertical="center" wrapText="1"/>
    </xf>
    <xf numFmtId="0" fontId="8" fillId="9" borderId="3" applyAlignment="1" pivotButton="0" quotePrefix="0" xfId="0">
      <alignment horizontal="left" vertical="center" wrapText="1"/>
    </xf>
    <xf numFmtId="0" fontId="24" fillId="9" borderId="3" applyAlignment="1" pivotButton="0" quotePrefix="0" xfId="0">
      <alignment horizontal="left" vertical="center" wrapText="1"/>
    </xf>
    <xf numFmtId="0" fontId="15" fillId="11" borderId="3" applyAlignment="1" pivotButton="0" quotePrefix="0" xfId="0">
      <alignment horizontal="left" vertical="center" wrapText="1"/>
    </xf>
    <xf numFmtId="0" fontId="8" fillId="11" borderId="3" applyAlignment="1" pivotButton="0" quotePrefix="0" xfId="0">
      <alignment horizontal="left" vertical="center" wrapText="1"/>
    </xf>
    <xf numFmtId="0" fontId="24" fillId="11" borderId="3" applyAlignment="1" pivotButton="0" quotePrefix="0" xfId="0">
      <alignment horizontal="left" vertical="center" wrapText="1"/>
    </xf>
    <xf numFmtId="0" fontId="17" fillId="12" borderId="3" applyAlignment="1" pivotButton="0" quotePrefix="0" xfId="0">
      <alignment horizontal="left" vertical="center" wrapText="1"/>
    </xf>
    <xf numFmtId="0" fontId="3" fillId="5" borderId="3" applyAlignment="1" pivotButton="0" quotePrefix="0" xfId="0">
      <alignment horizontal="center" vertical="center" wrapText="1"/>
    </xf>
    <xf numFmtId="0" fontId="25" fillId="9" borderId="3" applyAlignment="1" pivotButton="0" quotePrefix="0" xfId="0">
      <alignment horizontal="center" vertical="center" wrapText="1"/>
    </xf>
    <xf numFmtId="0" fontId="11" fillId="8" borderId="3" applyAlignment="1" pivotButton="0" quotePrefix="0" xfId="0">
      <alignment horizontal="left" vertical="center" wrapText="1"/>
    </xf>
    <xf numFmtId="0" fontId="4" fillId="3" borderId="3" applyAlignment="1" pivotButton="0" quotePrefix="0" xfId="0">
      <alignment horizontal="left" vertical="center" wrapText="1"/>
    </xf>
    <xf numFmtId="0" fontId="26" fillId="3" borderId="3" applyAlignment="1" pivotButton="0" quotePrefix="0" xfId="0">
      <alignment horizontal="left" vertical="center" wrapText="1"/>
    </xf>
    <xf numFmtId="0" fontId="27" fillId="3" borderId="3" applyAlignment="1" pivotButton="0" quotePrefix="0" xfId="0">
      <alignment horizontal="left" vertical="center" wrapText="1"/>
    </xf>
    <xf numFmtId="0" fontId="8" fillId="3" borderId="3" applyAlignment="1" pivotButton="0" quotePrefix="0" xfId="0">
      <alignment horizontal="left" vertical="center" wrapText="1"/>
    </xf>
    <xf numFmtId="0" fontId="28" fillId="8" borderId="3" applyAlignment="1" pivotButton="0" quotePrefix="0" xfId="0">
      <alignment horizontal="left" vertical="center" wrapText="1"/>
    </xf>
    <xf numFmtId="0" fontId="29" fillId="13" borderId="3" applyAlignment="1" pivotButton="0" quotePrefix="0" xfId="0">
      <alignment horizontal="left" vertical="center" wrapText="1"/>
    </xf>
    <xf numFmtId="0" fontId="28" fillId="7" borderId="3" applyAlignment="1" pivotButton="0" quotePrefix="0" xfId="0">
      <alignment horizontal="left" vertical="center" wrapText="1"/>
    </xf>
    <xf numFmtId="0" fontId="23" fillId="13" borderId="3" applyAlignment="1" pivotButton="0" quotePrefix="0" xfId="0">
      <alignment horizontal="left" vertical="center" wrapText="1"/>
    </xf>
    <xf numFmtId="0" fontId="30" fillId="13" borderId="3" applyAlignment="1" pivotButton="0" quotePrefix="0" xfId="0">
      <alignment horizontal="left" vertical="center" wrapText="1"/>
    </xf>
    <xf numFmtId="0" fontId="31" fillId="13" borderId="3" applyAlignment="1" pivotButton="0" quotePrefix="0" xfId="0">
      <alignment horizontal="left" vertical="center" wrapText="1"/>
    </xf>
    <xf numFmtId="0" fontId="8" fillId="13" borderId="3" applyAlignment="1" pivotButton="0" quotePrefix="0" xfId="0">
      <alignment horizontal="left" vertical="center" wrapText="1"/>
    </xf>
    <xf numFmtId="0" fontId="32" fillId="9" borderId="3" applyAlignment="1" pivotButton="0" quotePrefix="0" xfId="0">
      <alignment horizontal="left" vertical="center" wrapText="1"/>
    </xf>
    <xf numFmtId="0" fontId="33" fillId="9" borderId="3" applyAlignment="1" pivotButton="0" quotePrefix="0" xfId="0">
      <alignment horizontal="left" vertical="center" wrapText="1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5" borderId="2" applyAlignment="1" pivotButton="0" quotePrefix="0" xfId="0">
      <alignment horizontal="left" vertical="center" wrapText="1" indent="2"/>
    </xf>
    <xf numFmtId="0" fontId="4" fillId="6" borderId="1" applyAlignment="1" pivotButton="0" quotePrefix="0" xfId="0">
      <alignment horizontal="left" vertical="center" indent="2"/>
    </xf>
    <xf numFmtId="0" fontId="4" fillId="3" borderId="1" applyAlignment="1" pivotButton="0" quotePrefix="0" xfId="0">
      <alignment horizontal="left" vertical="center" indent="2"/>
    </xf>
    <xf numFmtId="0" fontId="4" fillId="2" borderId="1" applyAlignment="1" pivotButton="0" quotePrefix="0" xfId="0">
      <alignment horizontal="right" vertical="center"/>
    </xf>
    <xf numFmtId="0" fontId="10" fillId="9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indent="2"/>
    </xf>
    <xf numFmtId="0" fontId="8" fillId="4" borderId="1" applyAlignment="1" pivotButton="0" quotePrefix="0" xfId="0">
      <alignment horizontal="left" vertical="center" wrapText="1"/>
    </xf>
    <xf numFmtId="0" fontId="4" fillId="3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left" vertical="center" wrapText="1"/>
    </xf>
    <xf numFmtId="0" fontId="8" fillId="10" borderId="1" applyAlignment="1" pivotButton="0" quotePrefix="0" xfId="0">
      <alignment horizontal="left" vertical="center" wrapText="1"/>
    </xf>
    <xf numFmtId="0" fontId="8" fillId="11" borderId="1" applyAlignment="1" pivotButton="0" quotePrefix="0" xfId="0">
      <alignment horizontal="left" vertical="center" wrapText="1"/>
    </xf>
    <xf numFmtId="0" fontId="8" fillId="12" borderId="1" applyAlignment="1" pivotButton="0" quotePrefix="0" xfId="0">
      <alignment horizontal="left" vertical="center" wrapText="1"/>
    </xf>
    <xf numFmtId="0" fontId="8" fillId="9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0" fontId="8" fillId="13" borderId="1" applyAlignment="1" pivotButton="0" quotePrefix="0" xfId="0">
      <alignment horizontal="left" vertical="center" wrapText="1"/>
    </xf>
    <xf numFmtId="0" fontId="0" fillId="0" borderId="5" pivotButton="0" quotePrefix="0" xfId="0"/>
    <xf numFmtId="0" fontId="0" fillId="0" borderId="7" pivotButton="0" quotePrefix="0" xfId="0"/>
  </cellXfs>
  <cellStyles count="1">
    <cellStyle name="Standard" xfId="0" builtinId="0"/>
  </cellStyle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91B1B"/>
      <rgbColor rgb="FF166534"/>
      <rgbColor rgb="FF000080"/>
      <rgbColor rgb="FF808000"/>
      <rgbColor rgb="FF800080"/>
      <rgbColor rgb="FF008080"/>
      <rgbColor rgb="FFF5F3FF"/>
      <rgbColor rgb="FF808080"/>
      <rgbColor rgb="FF9999FF"/>
      <rgbColor rgb="FF854D0E"/>
      <rgbColor rgb="FFFEF3C7"/>
      <rgbColor rgb="FFDCFCE7"/>
      <rgbColor rgb="FF4C1D95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DF4"/>
      <rgbColor rgb="FFEFF6FF"/>
      <rgbColor rgb="FFFFF7ED"/>
      <rgbColor rgb="FFF8FAFC"/>
      <rgbColor rgb="FFFF99CC"/>
      <rgbColor rgb="FFCC99FF"/>
      <rgbColor rgb="FFFEE2E2"/>
      <rgbColor rgb="FF3366FF"/>
      <rgbColor rgb="FF33CCCC"/>
      <rgbColor rgb="FF99CC00"/>
      <rgbColor rgb="FFFFCC00"/>
      <rgbColor rgb="FFFF9900"/>
      <rgbColor rgb="FFFF6600"/>
      <rgbColor rgb="FF475569"/>
      <rgbColor rgb="FF969696"/>
      <rgbColor rgb="FF0C1B35"/>
      <rgbColor rgb="FF339966"/>
      <rgbColor rgb="FF14532D"/>
      <rgbColor rgb="FF333300"/>
      <rgbColor rgb="FF9A3412"/>
      <rgbColor rgb="FF993366"/>
      <rgbColor rgb="FF1E3A8A"/>
      <rgbColor rgb="FF1E29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29"/>
  <sheetViews>
    <sheetView showGridLines="0" tabSelected="1" topLeftCell="A12" zoomScaleNormal="100" workbookViewId="0">
      <selection activeCell="D19" sqref="D19"/>
    </sheetView>
  </sheetViews>
  <sheetFormatPr baseColWidth="10" defaultColWidth="8.6640625" defaultRowHeight="15"/>
  <cols>
    <col width="14" customWidth="1" min="1" max="1"/>
    <col width="26" customWidth="1" min="2" max="2"/>
    <col width="20" customWidth="1" min="3" max="3"/>
    <col width="10" customWidth="1" min="4" max="4"/>
    <col width="32" customWidth="1" min="5" max="5"/>
    <col width="18" customWidth="1" min="6" max="6"/>
    <col width="14" customWidth="1" min="7" max="7"/>
    <col width="22" customWidth="1" min="8" max="8"/>
    <col width="14" customWidth="1" min="9" max="10"/>
  </cols>
  <sheetData>
    <row r="1" ht="39.75" customHeight="1">
      <c r="A1" s="81" t="inlineStr">
        <is>
          <t>EVID-01-GF-TRAINING  ·  GF-SCHULUNGSPROTOKOLL  ·  Art.20(2)(b) NIS2  /  §38 BSIG  /  ISO 27001 Cl.7.2.2  /  BSI ORP.1.4</t>
        </is>
      </c>
      <c r="B1" s="98" t="n"/>
      <c r="C1" s="98" t="n"/>
      <c r="D1" s="98" t="n"/>
      <c r="E1" s="98" t="n"/>
      <c r="F1" s="98" t="n"/>
      <c r="G1" s="98" t="n"/>
      <c r="H1" s="98" t="n"/>
      <c r="I1" s="98" t="n"/>
      <c r="J1" s="98" t="n"/>
    </row>
    <row r="2" ht="18" customHeight="1">
      <c r="A2" s="82" t="inlineStr">
        <is>
          <t>Dok-ID: EVID-01-GF-TRAINING  ·  Version: 1.0  ·  Erstellt: 28.03.2026  ·  Klassifikation: Intern-Vertraulich  ·  Review-Zyklus: Jährlich (Q1)</t>
        </is>
      </c>
      <c r="B2" s="98" t="n"/>
      <c r="C2" s="98" t="n"/>
      <c r="D2" s="98" t="n"/>
      <c r="E2" s="98" t="n"/>
      <c r="F2" s="98" t="n"/>
      <c r="G2" s="98" t="n"/>
      <c r="H2" s="98" t="n"/>
      <c r="I2" s="98" t="n"/>
      <c r="J2" s="98" t="n"/>
    </row>
    <row r="3" ht="6.75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</row>
    <row r="4" ht="48" customHeight="1">
      <c r="A4" s="83" t="inlineStr">
        <is>
          <t>⚑  KRITISCHER AUDIT-NACHWEIS  —  BSI-Prüfer fragt als ERSTES: »Zeigen Sie Teilnahmeprotokolle aller GF-Mitglieder an der jährlichen NIS2-Schulung (Art.20(2)(b)).«   OHNE diesen Nachweis: persönliche GF-Haftung (§38 BSIG) nicht abdeckbar  ·  Bußgeld bis 10 Mio. € möglich  ·  Auflage bei nächstem BSI-Audit.</t>
        </is>
      </c>
      <c r="B4" s="99" t="n"/>
      <c r="C4" s="99" t="n"/>
      <c r="D4" s="99" t="n"/>
      <c r="E4" s="99" t="n"/>
      <c r="F4" s="99" t="n"/>
      <c r="G4" s="99" t="n"/>
      <c r="H4" s="99" t="n"/>
      <c r="I4" s="99" t="n"/>
      <c r="J4" s="99" t="n"/>
    </row>
    <row r="5" ht="21.75" customHeight="1">
      <c r="A5" s="84" t="inlineStr">
        <is>
          <t>A  ·  NORMATIVE GRUNDLAGEN</t>
        </is>
      </c>
      <c r="B5" s="98" t="n"/>
      <c r="C5" s="98" t="n"/>
      <c r="D5" s="98" t="n"/>
      <c r="E5" s="98" t="n"/>
      <c r="F5" s="98" t="n"/>
      <c r="G5" s="98" t="n"/>
      <c r="H5" s="98" t="n"/>
      <c r="I5" s="98" t="n"/>
      <c r="J5" s="98" t="n"/>
    </row>
    <row r="6" ht="24" customHeight="1">
      <c r="A6" s="2" t="inlineStr">
        <is>
          <t>Norm</t>
        </is>
      </c>
      <c r="B6" s="2" t="inlineStr">
        <is>
          <t>Referenz</t>
        </is>
      </c>
      <c r="C6" s="2" t="inlineStr">
        <is>
          <t>Pflicht-Text</t>
        </is>
      </c>
      <c r="D6" s="2" t="inlineStr">
        <is>
          <t>Konsequenz bei Fehlen</t>
        </is>
      </c>
      <c r="E6" s="3" t="n"/>
      <c r="F6" s="3" t="n"/>
      <c r="G6" s="3" t="n"/>
      <c r="H6" s="3" t="n"/>
      <c r="I6" s="3" t="n"/>
      <c r="J6" s="3" t="n"/>
    </row>
    <row r="7" ht="36" customHeight="1">
      <c r="A7" s="4" t="inlineStr">
        <is>
          <t>NIS2</t>
        </is>
      </c>
      <c r="B7" s="5" t="inlineStr">
        <is>
          <t>Art.20(2)(b)</t>
        </is>
      </c>
      <c r="C7" s="6" t="inlineStr">
        <is>
          <t>»Leitungsorgane müssen an Schulungen teilnehmen, um Risiken einschätzen zu können.«</t>
        </is>
      </c>
      <c r="D7" s="7" t="inlineStr">
        <is>
          <t>Persönliche Haftung GF · BSI-Audit-Stop</t>
        </is>
      </c>
      <c r="E7" s="8" t="n"/>
      <c r="F7" s="8" t="n"/>
      <c r="G7" s="8" t="n"/>
      <c r="H7" s="8" t="n"/>
      <c r="I7" s="8" t="n"/>
      <c r="J7" s="8" t="n"/>
    </row>
    <row r="8" ht="36" customHeight="1">
      <c r="A8" s="9" t="inlineStr">
        <is>
          <t>BSIG</t>
        </is>
      </c>
      <c r="B8" s="10" t="inlineStr">
        <is>
          <t>§38 Abs.1</t>
        </is>
      </c>
      <c r="C8" s="11" t="inlineStr">
        <is>
          <t>»GF haftet persönlich für die Umsetzung der Informationssicherheits-Maßnahmen.«</t>
        </is>
      </c>
      <c r="D8" s="7" t="inlineStr">
        <is>
          <t>Bußgeld bis 10 Mio. € / 2% Umsatz</t>
        </is>
      </c>
      <c r="E8" s="12" t="n"/>
      <c r="F8" s="12" t="n"/>
      <c r="G8" s="12" t="n"/>
      <c r="H8" s="12" t="n"/>
      <c r="I8" s="12" t="n"/>
      <c r="J8" s="12" t="n"/>
    </row>
    <row r="9" ht="36" customHeight="1">
      <c r="A9" s="4" t="inlineStr">
        <is>
          <t>BSI IT-GS</t>
        </is>
      </c>
      <c r="B9" s="5" t="inlineStr">
        <is>
          <t>ORP.1.4</t>
        </is>
      </c>
      <c r="C9" s="6" t="inlineStr">
        <is>
          <t>»Schulung aller IS-Manager und Leitungsebene verpflichtend.«</t>
        </is>
      </c>
      <c r="D9" s="7" t="inlineStr">
        <is>
          <t>Kritischer Befund im BSI-Audit</t>
        </is>
      </c>
      <c r="E9" s="8" t="n"/>
      <c r="F9" s="8" t="n"/>
      <c r="G9" s="8" t="n"/>
      <c r="H9" s="8" t="n"/>
      <c r="I9" s="8" t="n"/>
      <c r="J9" s="8" t="n"/>
    </row>
    <row r="10" ht="36" customHeight="1">
      <c r="A10" s="9" t="inlineStr">
        <is>
          <t>ISO 27001</t>
        </is>
      </c>
      <c r="B10" s="10" t="inlineStr">
        <is>
          <t>Clause 7.2.2</t>
        </is>
      </c>
      <c r="C10" s="11" t="inlineStr">
        <is>
          <t>»Competence &amp; Awareness: alle betroffenen Personen müssen geschult sein.«</t>
        </is>
      </c>
      <c r="D10" s="7" t="inlineStr">
        <is>
          <t>Nichtkonformität bei Zertifizierung</t>
        </is>
      </c>
      <c r="E10" s="12" t="n"/>
      <c r="F10" s="12" t="n"/>
      <c r="G10" s="12" t="n"/>
      <c r="H10" s="12" t="n"/>
      <c r="I10" s="12" t="n"/>
      <c r="J10" s="12" t="n"/>
    </row>
    <row r="11" ht="6.75" customHeight="1">
      <c r="A11" s="1" t="n"/>
      <c r="B11" s="1" t="n"/>
      <c r="C11" s="1" t="n"/>
      <c r="D11" s="1" t="n"/>
      <c r="E11" s="1" t="n"/>
      <c r="F11" s="1" t="n"/>
      <c r="G11" s="1" t="n"/>
      <c r="H11" s="1" t="n"/>
      <c r="I11" s="1" t="n"/>
      <c r="J11" s="1" t="n"/>
    </row>
    <row r="12" ht="21.75" customHeight="1">
      <c r="A12" s="85" t="inlineStr">
        <is>
          <t>B  ·  TEILNAHMEPROTOKOLL  –  LIVE-ATTESTATION  (Unterschriften Pflicht)</t>
        </is>
      </c>
      <c r="B12" s="98" t="n"/>
      <c r="C12" s="98" t="n"/>
      <c r="D12" s="98" t="n"/>
      <c r="E12" s="98" t="n"/>
      <c r="F12" s="98" t="n"/>
      <c r="G12" s="98" t="n"/>
      <c r="H12" s="98" t="n"/>
      <c r="I12" s="98" t="n"/>
      <c r="J12" s="98" t="n"/>
    </row>
    <row r="13" ht="39.75" customHeight="1">
      <c r="A13" s="13" t="inlineStr">
        <is>
          <t>Datum
Schulung</t>
        </is>
      </c>
      <c r="B13" s="13" t="inlineStr">
        <is>
          <t>Teilnehmer
(Vollständiger Name)</t>
        </is>
      </c>
      <c r="C13" s="13" t="inlineStr">
        <is>
          <t>Funktion /
Gremium</t>
        </is>
      </c>
      <c r="D13" s="13" t="inlineStr">
        <is>
          <t>Dauer
(h)</t>
        </is>
      </c>
      <c r="E13" s="13" t="inlineStr">
        <is>
          <t>Schulungsinhalte
(Module)</t>
        </is>
      </c>
      <c r="F13" s="13" t="inlineStr">
        <is>
          <t>Trainer /
ISB</t>
        </is>
      </c>
      <c r="G13" s="13" t="inlineStr">
        <is>
          <t>Bestätigung
Kenntnis (J/N)</t>
        </is>
      </c>
      <c r="H13" s="13" t="inlineStr">
        <is>
          <t>Unterschrift
(analog/digital)</t>
        </is>
      </c>
      <c r="I13" s="13" t="inlineStr">
        <is>
          <t>Zertifikat
Nr.</t>
        </is>
      </c>
      <c r="J13" s="13" t="inlineStr">
        <is>
          <t>Status</t>
        </is>
      </c>
    </row>
    <row r="14" ht="31.5" customHeight="1">
      <c r="A14" s="8" t="inlineStr">
        <is>
          <t>15.03.2026</t>
        </is>
      </c>
      <c r="B14" s="8" t="inlineStr">
        <is>
          <t>Max Mustermann</t>
        </is>
      </c>
      <c r="C14" s="8" t="inlineStr">
        <is>
          <t>Geschäftsführer (Vorsitz)</t>
        </is>
      </c>
      <c r="D14" s="8" t="inlineStr">
        <is>
          <t>4,0</t>
        </is>
      </c>
      <c r="E14" s="8" t="inlineStr">
        <is>
          <t>Module 1–5 (Art.20/21, §32, Risiko, Asset, SCM)</t>
        </is>
      </c>
      <c r="F14" s="8" t="inlineStr">
        <is>
          <t>ISB / [Name]</t>
        </is>
      </c>
      <c r="G14" s="14" t="inlineStr">
        <is>
          <t>Ja</t>
        </is>
      </c>
      <c r="H14" s="8" t="inlineStr">
        <is>
          <t>[Unterschrift]</t>
        </is>
      </c>
      <c r="I14" s="8" t="inlineStr">
        <is>
          <t>EVID-2026-001</t>
        </is>
      </c>
      <c r="J14" s="14" t="inlineStr">
        <is>
          <t>✅ Abgeschlossen</t>
        </is>
      </c>
    </row>
    <row r="15" ht="31.5" customHeight="1">
      <c r="A15" s="12" t="inlineStr">
        <is>
          <t>15.03.2026</t>
        </is>
      </c>
      <c r="B15" s="12" t="inlineStr">
        <is>
          <t>Anna Schmidt</t>
        </is>
      </c>
      <c r="C15" s="12" t="inlineStr">
        <is>
          <t>Geschäftsführerin (Stv.)</t>
        </is>
      </c>
      <c r="D15" s="12" t="inlineStr">
        <is>
          <t>4,0</t>
        </is>
      </c>
      <c r="E15" s="12" t="inlineStr">
        <is>
          <t>Module 1–5 (Art.20/21, §32, Risiko, Asset, SCM)</t>
        </is>
      </c>
      <c r="F15" s="12" t="inlineStr">
        <is>
          <t>ISB / [Name]</t>
        </is>
      </c>
      <c r="G15" s="14" t="inlineStr">
        <is>
          <t>Ja</t>
        </is>
      </c>
      <c r="H15" s="12" t="inlineStr">
        <is>
          <t>[Unterschrift]</t>
        </is>
      </c>
      <c r="I15" s="12" t="inlineStr">
        <is>
          <t>EVID-2026-002</t>
        </is>
      </c>
      <c r="J15" s="14" t="inlineStr">
        <is>
          <t>✅ Abgeschlossen</t>
        </is>
      </c>
    </row>
    <row r="16" ht="31.5" customHeight="1">
      <c r="A16" s="8" t="inlineStr">
        <is>
          <t>15.03.2026</t>
        </is>
      </c>
      <c r="B16" s="8" t="inlineStr">
        <is>
          <t>Dr. L. Berger</t>
        </is>
      </c>
      <c r="C16" s="8" t="inlineStr">
        <is>
          <t>Compliance Officer</t>
        </is>
      </c>
      <c r="D16" s="8" t="inlineStr">
        <is>
          <t>4,0</t>
        </is>
      </c>
      <c r="E16" s="8" t="inlineStr">
        <is>
          <t>Module 1–5 (Art.20/21, §32, Risiko, Asset, SCM)</t>
        </is>
      </c>
      <c r="F16" s="8" t="inlineStr">
        <is>
          <t>ISB / [Name]</t>
        </is>
      </c>
      <c r="G16" s="14" t="inlineStr">
        <is>
          <t>Ja</t>
        </is>
      </c>
      <c r="H16" s="8" t="inlineStr">
        <is>
          <t>[Unterschrift]</t>
        </is>
      </c>
      <c r="I16" s="8" t="inlineStr">
        <is>
          <t>EVID-2026-003</t>
        </is>
      </c>
      <c r="J16" s="14" t="inlineStr">
        <is>
          <t>✅ Abgeschlossen</t>
        </is>
      </c>
    </row>
    <row r="17" ht="27.75" customHeight="1">
      <c r="A17" s="12" t="n"/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</row>
    <row r="18" ht="27.75" customHeight="1">
      <c r="A18" s="8" t="n"/>
      <c r="B18" s="8" t="n"/>
      <c r="C18" s="8" t="n"/>
      <c r="D18" s="8" t="n"/>
      <c r="E18" s="8" t="n"/>
      <c r="F18" s="8" t="n"/>
      <c r="G18" s="8" t="n"/>
      <c r="H18" s="8" t="n"/>
      <c r="I18" s="8" t="n"/>
      <c r="J18" s="8" t="n"/>
    </row>
    <row r="19" ht="27.75" customHeight="1">
      <c r="A19" s="12" t="n"/>
      <c r="B19" s="12" t="n"/>
      <c r="C19" s="12" t="n"/>
      <c r="D19" s="12" t="n"/>
      <c r="E19" s="12" t="n"/>
      <c r="F19" s="12" t="n"/>
      <c r="G19" s="12" t="n"/>
      <c r="H19" s="12" t="n"/>
      <c r="I19" s="12" t="n"/>
      <c r="J19" s="12" t="n"/>
    </row>
    <row r="20" ht="27.75" customHeight="1">
      <c r="A20" s="8" t="n"/>
      <c r="B20" s="8" t="n"/>
      <c r="C20" s="8" t="n"/>
      <c r="D20" s="8" t="n"/>
      <c r="E20" s="8" t="n"/>
      <c r="F20" s="8" t="n"/>
      <c r="G20" s="8" t="n"/>
      <c r="H20" s="8" t="n"/>
      <c r="I20" s="8" t="n"/>
      <c r="J20" s="8" t="n"/>
    </row>
    <row r="21" ht="27.75" customHeight="1">
      <c r="A21" s="12" t="n"/>
      <c r="B21" s="12" t="n"/>
      <c r="C21" s="12" t="n"/>
      <c r="D21" s="12" t="n"/>
      <c r="E21" s="12" t="n"/>
      <c r="F21" s="12" t="n"/>
      <c r="G21" s="12" t="n"/>
      <c r="H21" s="12" t="n"/>
      <c r="I21" s="12" t="n"/>
      <c r="J21" s="12" t="n"/>
    </row>
    <row r="22" ht="27.75" customHeight="1">
      <c r="A22" s="8" t="n"/>
      <c r="B22" s="8" t="n"/>
      <c r="C22" s="8" t="n"/>
      <c r="D22" s="8" t="n"/>
      <c r="E22" s="8" t="n"/>
      <c r="F22" s="8" t="n"/>
      <c r="G22" s="8" t="n"/>
      <c r="H22" s="8" t="n"/>
      <c r="I22" s="8" t="n"/>
      <c r="J22" s="8" t="n"/>
    </row>
    <row r="23" ht="27.75" customHeight="1">
      <c r="A23" s="12" t="n"/>
      <c r="B23" s="12" t="n"/>
      <c r="C23" s="12" t="n"/>
      <c r="D23" s="12" t="n"/>
      <c r="E23" s="12" t="n"/>
      <c r="F23" s="12" t="n"/>
      <c r="G23" s="12" t="n"/>
      <c r="H23" s="12" t="n"/>
      <c r="I23" s="12" t="n"/>
      <c r="J23" s="12" t="n"/>
    </row>
    <row r="24" ht="27.75" customHeight="1">
      <c r="A24" s="86" t="inlineStr">
        <is>
          <t>GESAMT-TEILNAHME</t>
        </is>
      </c>
      <c r="B24" s="98" t="n"/>
      <c r="C24" s="98" t="n"/>
      <c r="D24" s="87">
        <f>COUNTA(B14:B23)&amp;" Teilnehmer"</f>
        <v/>
      </c>
      <c r="E24" s="98" t="n"/>
      <c r="F24" s="87">
        <f>COUNTIF(J14:J23,"✅ Abgeschlossen")&amp;" / "&amp;COUNTA(B14:B23)&amp;" abgeschlossen"</f>
        <v/>
      </c>
      <c r="G24" s="98" t="n"/>
      <c r="H24" s="87">
        <f>TEXT(IFERROR(COUNTIF(J14:J23,"✅ Abgeschlossen")/COUNTA(B14:B23),0),"0%")&amp;" Teilnahmequote"</f>
        <v/>
      </c>
      <c r="I24" s="98" t="n"/>
      <c r="J24" s="98" t="n"/>
    </row>
    <row r="25" ht="6.75" customHeight="1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</row>
    <row r="26" ht="21.75" customHeight="1">
      <c r="A26" s="88" t="inlineStr">
        <is>
          <t>GF-FREIGABE &amp; INKRAFTTRETEN  –  NIS2 Art.20 Pflicht / §38 BSIG</t>
        </is>
      </c>
      <c r="B26" s="98" t="n"/>
      <c r="C26" s="98" t="n"/>
      <c r="D26" s="98" t="n"/>
      <c r="E26" s="98" t="n"/>
      <c r="F26" s="98" t="n"/>
      <c r="G26" s="98" t="n"/>
      <c r="H26" s="98" t="n"/>
      <c r="I26" s="98" t="n"/>
      <c r="J26" s="98" t="n"/>
    </row>
    <row r="27" ht="30" customHeight="1">
      <c r="A27" s="15" t="inlineStr">
        <is>
          <t>Gültig ab:</t>
        </is>
      </c>
      <c r="B27" s="89" t="inlineStr">
        <is>
          <t>[Datum eintragen]</t>
        </is>
      </c>
      <c r="C27" s="98" t="n"/>
      <c r="D27" s="98" t="n"/>
      <c r="E27" s="98" t="n"/>
      <c r="F27" s="15" t="inlineStr">
        <is>
          <t>Nächste Review:</t>
        </is>
      </c>
      <c r="G27" s="89" t="inlineStr">
        <is>
          <t>[Datum + 12 Monate]</t>
        </is>
      </c>
      <c r="H27" s="98" t="n"/>
      <c r="I27" s="98" t="n"/>
      <c r="J27" s="98" t="n"/>
    </row>
    <row r="28" ht="30" customHeight="1">
      <c r="A28" s="15" t="inlineStr">
        <is>
          <t>ISB-Bestätigung:</t>
        </is>
      </c>
      <c r="B28" s="89" t="inlineStr">
        <is>
          <t>[Name / Datum / Unterschrift]</t>
        </is>
      </c>
      <c r="C28" s="98" t="n"/>
      <c r="D28" s="98" t="n"/>
      <c r="E28" s="98" t="n"/>
      <c r="F28" s="15" t="inlineStr">
        <is>
          <t>Compliance-Check:</t>
        </is>
      </c>
      <c r="G28" s="89" t="inlineStr">
        <is>
          <t>[Name / Datum]</t>
        </is>
      </c>
      <c r="H28" s="98" t="n"/>
      <c r="I28" s="98" t="n"/>
      <c r="J28" s="98" t="n"/>
    </row>
    <row r="29" ht="30" customHeight="1">
      <c r="A29" s="15" t="inlineStr">
        <is>
          <t>GF-Freigabe (Pflicht):</t>
        </is>
      </c>
      <c r="B29" s="89" t="inlineStr">
        <is>
          <t>[Name / Datum / Unterschrift / Stempel]</t>
        </is>
      </c>
      <c r="C29" s="98" t="n"/>
      <c r="D29" s="98" t="n"/>
      <c r="E29" s="98" t="n"/>
      <c r="F29" s="15" t="inlineStr">
        <is>
          <t>Verteiler:</t>
        </is>
      </c>
      <c r="G29" s="89" t="inlineStr">
        <is>
          <t>Geschäftsleitung · IT-Leitung · Compliance · HR</t>
        </is>
      </c>
      <c r="H29" s="98" t="n"/>
      <c r="I29" s="98" t="n"/>
      <c r="J29" s="98" t="n"/>
    </row>
  </sheetData>
  <autoFilter ref="A13:J13"/>
  <mergeCells count="16">
    <mergeCell ref="G27:J27"/>
    <mergeCell ref="A1:J1"/>
    <mergeCell ref="B27:E27"/>
    <mergeCell ref="H24:J24"/>
    <mergeCell ref="F24:G24"/>
    <mergeCell ref="D24:E24"/>
    <mergeCell ref="A5:J5"/>
    <mergeCell ref="B29:E29"/>
    <mergeCell ref="G29:J29"/>
    <mergeCell ref="A4:J4"/>
    <mergeCell ref="A12:J12"/>
    <mergeCell ref="A26:J26"/>
    <mergeCell ref="A2:J2"/>
    <mergeCell ref="B28:E28"/>
    <mergeCell ref="A24:C24"/>
    <mergeCell ref="G28:J28"/>
  </mergeCells>
  <dataValidations count="2">
    <dataValidation sqref="G14:G23" showDropDown="0" showInputMessage="1" showErrorMessage="0" allowBlank="0" promptTitle="Kenntnisbestätigung" prompt="Ja = Schulungsinhalt zur Kenntnis genommen" type="list">
      <formula1>"Ja,Nein"</formula1>
      <formula2>0</formula2>
    </dataValidation>
    <dataValidation sqref="J14:J23" showDropDown="0" showInputMessage="1" showErrorMessage="0" allowBlank="0" promptTitle="Status" prompt="Status der Schulungsteilnahme" type="list">
      <formula1>"✅ Abgeschlossen,⏳ Ausstehend,❌ Nicht teilgenommen,🔄 Nachschulung"</formula1>
      <formula2>0</formula2>
    </dataValidation>
  </dataValidations>
  <pageMargins left="0.75" right="0.75" top="1" bottom="1" header="0.511811023622047" footer="0.511811023622047"/>
  <pageSetup orientation="landscape" horizontalDpi="300" verticalDpi="300"/>
  <headerFooter>
    <oddHeader>&amp;C© Oliver Khosla · khosla-compliance · Alle Rechte vorbehalten</oddHeader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K29"/>
  <sheetViews>
    <sheetView showGridLines="0" zoomScaleNormal="100" workbookViewId="0">
      <pane ySplit="5" topLeftCell="A6" activePane="bottomLeft" state="frozen"/>
      <selection pane="bottomLeft" activeCell="A1" sqref="A1:K1"/>
    </sheetView>
  </sheetViews>
  <sheetFormatPr baseColWidth="10" defaultColWidth="8.6640625" defaultRowHeight="15"/>
  <cols>
    <col width="8" customWidth="1" min="1" max="1"/>
    <col width="38" customWidth="1" min="2" max="2"/>
    <col width="18" customWidth="1" min="3" max="3"/>
    <col width="10" customWidth="1" min="4" max="4"/>
    <col width="16" customWidth="1" min="5" max="5"/>
    <col width="10" customWidth="1" min="6" max="9"/>
    <col width="36" customWidth="1" min="10" max="10"/>
    <col width="14" customWidth="1" min="11" max="11"/>
  </cols>
  <sheetData>
    <row r="1" ht="39.75" customHeight="1">
      <c r="A1" s="81" t="inlineStr">
        <is>
          <t>EVID-01-GF-TRAINING  ·  SCHULUNGSTHEMENKATALOG (BSI-KONFORM)  ·  Art.20(2)(b) NIS2  /  BSI ORP.1.4  /  ISO 27001 Cl.7.2</t>
        </is>
      </c>
      <c r="B1" s="98" t="n"/>
      <c r="C1" s="98" t="n"/>
      <c r="D1" s="98" t="n"/>
      <c r="E1" s="98" t="n"/>
      <c r="F1" s="98" t="n"/>
      <c r="G1" s="98" t="n"/>
      <c r="H1" s="98" t="n"/>
      <c r="I1" s="98" t="n"/>
      <c r="J1" s="98" t="n"/>
      <c r="K1" s="98" t="n"/>
    </row>
    <row r="2" ht="18" customHeight="1">
      <c r="A2" s="82" t="inlineStr">
        <is>
          <t>Dok-ID: EVID-01-GF-TRAINING  ·  Version: 1.0  ·  Erstellt: 28.03.2026  ·  Klassifikation: Intern-Vertraulich  ·  Review-Zyklus: Jährlich</t>
        </is>
      </c>
      <c r="B2" s="98" t="n"/>
      <c r="C2" s="98" t="n"/>
      <c r="D2" s="98" t="n"/>
      <c r="E2" s="98" t="n"/>
      <c r="F2" s="98" t="n"/>
      <c r="G2" s="98" t="n"/>
      <c r="H2" s="98" t="n"/>
      <c r="I2" s="98" t="n"/>
      <c r="J2" s="98" t="n"/>
      <c r="K2" s="98" t="n"/>
    </row>
    <row r="3" ht="6.75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</row>
    <row r="4" ht="21.75" customHeight="1">
      <c r="A4" s="85" t="inlineStr">
        <is>
          <t>A  ·  MODULÜBERSICHT  –  BSI-KONFORMER SCHULUNGSKATALOG</t>
        </is>
      </c>
      <c r="B4" s="98" t="n"/>
      <c r="C4" s="98" t="n"/>
      <c r="D4" s="98" t="n"/>
      <c r="E4" s="98" t="n"/>
      <c r="F4" s="98" t="n"/>
      <c r="G4" s="98" t="n"/>
      <c r="H4" s="98" t="n"/>
      <c r="I4" s="98" t="n"/>
      <c r="J4" s="98" t="n"/>
      <c r="K4" s="98" t="n"/>
    </row>
    <row r="5" ht="43.5" customHeight="1">
      <c r="A5" s="13" t="inlineStr">
        <is>
          <t>Modul
Nr.</t>
        </is>
      </c>
      <c r="B5" s="13" t="inlineStr">
        <is>
          <t>Schulungsinhalt / Thema</t>
        </is>
      </c>
      <c r="C5" s="13" t="inlineStr">
        <is>
          <t>BSI/NIS2-
Referenz</t>
        </is>
      </c>
      <c r="D5" s="13" t="inlineStr">
        <is>
          <t>Dauer
(Min)</t>
        </is>
      </c>
      <c r="E5" s="13" t="inlineStr">
        <is>
          <t>Format</t>
        </is>
      </c>
      <c r="F5" s="13" t="inlineStr">
        <is>
          <t>Pflicht
(alle)</t>
        </is>
      </c>
      <c r="G5" s="13" t="inlineStr">
        <is>
          <t>wE
§28 BSIG</t>
        </is>
      </c>
      <c r="H5" s="13" t="inlineStr">
        <is>
          <t>bwE
§28 BSIG</t>
        </is>
      </c>
      <c r="I5" s="13" t="inlineStr">
        <is>
          <t>KRITIS
§28 BSIG</t>
        </is>
      </c>
      <c r="J5" s="13" t="inlineStr">
        <is>
          <t>Lern-
ziel</t>
        </is>
      </c>
      <c r="K5" s="13" t="inlineStr">
        <is>
          <t>Status</t>
        </is>
      </c>
    </row>
    <row r="6" ht="39.75" customHeight="1">
      <c r="A6" s="16" t="inlineStr">
        <is>
          <t>1</t>
        </is>
      </c>
      <c r="B6" s="5" t="inlineStr">
        <is>
          <t>NIS2-Grundlagen: Art.20 &amp; Art.21 – Pflichten der Geschäftsleitung</t>
        </is>
      </c>
      <c r="C6" s="17" t="inlineStr">
        <is>
          <t>NIS2 Art.20/21
§38 BSIG</t>
        </is>
      </c>
      <c r="D6" s="18" t="n">
        <v>60</v>
      </c>
      <c r="E6" s="19" t="inlineStr">
        <is>
          <t>Vortrag + Diskussion</t>
        </is>
      </c>
      <c r="F6" s="14" t="inlineStr">
        <is>
          <t>X</t>
        </is>
      </c>
      <c r="G6" s="14" t="inlineStr">
        <is>
          <t>X</t>
        </is>
      </c>
      <c r="H6" s="14" t="inlineStr">
        <is>
          <t>X</t>
        </is>
      </c>
      <c r="I6" s="14" t="inlineStr">
        <is>
          <t>X</t>
        </is>
      </c>
      <c r="J6" s="20" t="inlineStr">
        <is>
          <t>GF versteht persönliche Haftung und 10 Handlungsfelder Art.21 Abs.2</t>
        </is>
      </c>
      <c r="K6" s="14" t="inlineStr">
        <is>
          <t>✅ Im Programm</t>
        </is>
      </c>
    </row>
    <row r="7" ht="39.75" customHeight="1">
      <c r="A7" s="16" t="inlineStr">
        <is>
          <t>2</t>
        </is>
      </c>
      <c r="B7" s="5" t="inlineStr">
        <is>
          <t>§32 BSIG Meldepflicht: 24h-Frühwarnung / 72h-Meldung / BSI-Portal</t>
        </is>
      </c>
      <c r="C7" s="17" t="inlineStr">
        <is>
          <t>§32(1) BSIG
Art.23 NIS2</t>
        </is>
      </c>
      <c r="D7" s="18" t="n">
        <v>45</v>
      </c>
      <c r="E7" s="19" t="inlineStr">
        <is>
          <t>Vortrag + Case Study</t>
        </is>
      </c>
      <c r="F7" s="14" t="inlineStr">
        <is>
          <t>X</t>
        </is>
      </c>
      <c r="G7" s="14" t="inlineStr">
        <is>
          <t>X</t>
        </is>
      </c>
      <c r="H7" s="14" t="inlineStr">
        <is>
          <t>X</t>
        </is>
      </c>
      <c r="I7" s="14" t="inlineStr">
        <is>
          <t>X</t>
        </is>
      </c>
      <c r="J7" s="20" t="inlineStr">
        <is>
          <t>GF kann Eskalationspfad und Fristen benennen; kennt BSI-Kontakt</t>
        </is>
      </c>
      <c r="K7" s="14" t="inlineStr">
        <is>
          <t>✅ Im Programm</t>
        </is>
      </c>
    </row>
    <row r="8" ht="39.75" customHeight="1">
      <c r="A8" s="21" t="inlineStr">
        <is>
          <t>3</t>
        </is>
      </c>
      <c r="B8" s="22" t="inlineStr">
        <is>
          <t>Risikomanagement Art.21(1): Risikoanalyse, Akzeptanzkriterien, Behandlung</t>
        </is>
      </c>
      <c r="C8" s="23" t="inlineStr">
        <is>
          <t>Art.21(1) NIS2
§30 Abs.1 BSIG</t>
        </is>
      </c>
      <c r="D8" s="24" t="n">
        <v>45</v>
      </c>
      <c r="E8" s="25" t="inlineStr">
        <is>
          <t>Workshop</t>
        </is>
      </c>
      <c r="F8" s="14" t="inlineStr">
        <is>
          <t>X</t>
        </is>
      </c>
      <c r="G8" s="14" t="inlineStr">
        <is>
          <t>X</t>
        </is>
      </c>
      <c r="H8" s="14" t="inlineStr">
        <is>
          <t>X</t>
        </is>
      </c>
      <c r="I8" s="14" t="inlineStr">
        <is>
          <t>X</t>
        </is>
      </c>
      <c r="J8" s="26" t="inlineStr">
        <is>
          <t>GF versteht Top-5-Risiken und kann Risikoentscheidungen treffen</t>
        </is>
      </c>
      <c r="K8" s="14" t="inlineStr">
        <is>
          <t>✅ Im Programm</t>
        </is>
      </c>
    </row>
    <row r="9" ht="39.75" customHeight="1">
      <c r="A9" s="21" t="inlineStr">
        <is>
          <t>4</t>
        </is>
      </c>
      <c r="B9" s="22" t="inlineStr">
        <is>
          <t>Asset-Management Art.21(2)(j): Inventar, Schutzbedarfsfeststellung</t>
        </is>
      </c>
      <c r="C9" s="23" t="inlineStr">
        <is>
          <t>Art.21(2)(j) NIS2
ISO 27001 A.8</t>
        </is>
      </c>
      <c r="D9" s="24" t="n">
        <v>30</v>
      </c>
      <c r="E9" s="25" t="inlineStr">
        <is>
          <t>Vortrag</t>
        </is>
      </c>
      <c r="F9" s="14" t="inlineStr">
        <is>
          <t>X</t>
        </is>
      </c>
      <c r="G9" s="14" t="inlineStr">
        <is>
          <t>X</t>
        </is>
      </c>
      <c r="H9" s="14" t="inlineStr">
        <is>
          <t>X</t>
        </is>
      </c>
      <c r="I9" s="14" t="inlineStr">
        <is>
          <t>X</t>
        </is>
      </c>
      <c r="J9" s="26" t="inlineStr">
        <is>
          <t>GF kennt kritische Informationswerte und Verantwortlichkeiten</t>
        </is>
      </c>
      <c r="K9" s="14" t="inlineStr">
        <is>
          <t>✅ Im Programm</t>
        </is>
      </c>
    </row>
    <row r="10" ht="39.75" customHeight="1">
      <c r="A10" s="27" t="inlineStr">
        <is>
          <t>5</t>
        </is>
      </c>
      <c r="B10" s="28" t="inlineStr">
        <is>
          <t>Lieferkettensicherheit Art.21(2)(d): Lieferantenbewertung, Vertragsklauseln</t>
        </is>
      </c>
      <c r="C10" s="29" t="inlineStr">
        <is>
          <t>Art.21(2)(d) NIS2
§30 Abs.1(d)</t>
        </is>
      </c>
      <c r="D10" s="30" t="n">
        <v>30</v>
      </c>
      <c r="E10" s="31" t="inlineStr">
        <is>
          <t>Vortrag + Fallbeispiel</t>
        </is>
      </c>
      <c r="F10" s="14" t="inlineStr">
        <is>
          <t>X</t>
        </is>
      </c>
      <c r="G10" s="14" t="inlineStr">
        <is>
          <t>X</t>
        </is>
      </c>
      <c r="H10" s="14" t="inlineStr">
        <is>
          <t>X</t>
        </is>
      </c>
      <c r="I10" s="14" t="inlineStr">
        <is>
          <t>X</t>
        </is>
      </c>
      <c r="J10" s="32" t="inlineStr">
        <is>
          <t>GF versteht Haftungsrisiken aus Supply-Chain und Audit-Nachweis</t>
        </is>
      </c>
      <c r="K10" s="14" t="inlineStr">
        <is>
          <t>✅ Im Programm</t>
        </is>
      </c>
    </row>
    <row r="11" ht="39.75" customHeight="1">
      <c r="A11" s="27" t="inlineStr">
        <is>
          <t>6</t>
        </is>
      </c>
      <c r="B11" s="28" t="inlineStr">
        <is>
          <t>Incident Response Art.21(2)(b): IRP, 24h/72h-Kette, BSI-Erstkontakt</t>
        </is>
      </c>
      <c r="C11" s="29" t="inlineStr">
        <is>
          <t>Art.21(2)(b) NIS2
ISO 27035</t>
        </is>
      </c>
      <c r="D11" s="30" t="n">
        <v>30</v>
      </c>
      <c r="E11" s="31" t="inlineStr">
        <is>
          <t>Tabletop-Übung</t>
        </is>
      </c>
      <c r="F11" s="14" t="inlineStr">
        <is>
          <t>X</t>
        </is>
      </c>
      <c r="G11" s="14" t="inlineStr">
        <is>
          <t>X</t>
        </is>
      </c>
      <c r="H11" s="14" t="inlineStr">
        <is>
          <t>X</t>
        </is>
      </c>
      <c r="I11" s="14" t="inlineStr">
        <is>
          <t>X</t>
        </is>
      </c>
      <c r="J11" s="32" t="inlineStr">
        <is>
          <t>GF kennt Eskalationspfad und eigene Entscheidungsrolle bei Vorfällen</t>
        </is>
      </c>
      <c r="K11" s="14" t="inlineStr">
        <is>
          <t>✅ Im Programm</t>
        </is>
      </c>
    </row>
    <row r="12" ht="39.75" customHeight="1">
      <c r="A12" s="33" t="inlineStr">
        <is>
          <t>7</t>
        </is>
      </c>
      <c r="B12" s="34" t="inlineStr">
        <is>
          <t>Business Continuity Art.21(2)(c): BCP, RTO/RPO, Notfallplanung</t>
        </is>
      </c>
      <c r="C12" s="35" t="inlineStr">
        <is>
          <t>Art.21(2)(c) NIS2
BSI 200-4</t>
        </is>
      </c>
      <c r="D12" s="36" t="n">
        <v>30</v>
      </c>
      <c r="E12" s="37" t="inlineStr">
        <is>
          <t>Vortrag</t>
        </is>
      </c>
      <c r="F12" s="38" t="n"/>
      <c r="G12" s="14" t="inlineStr">
        <is>
          <t>X</t>
        </is>
      </c>
      <c r="H12" s="14" t="inlineStr">
        <is>
          <t>X</t>
        </is>
      </c>
      <c r="I12" s="14" t="inlineStr">
        <is>
          <t>X</t>
        </is>
      </c>
      <c r="J12" s="39" t="inlineStr">
        <is>
          <t>GF kennt Wiederanlaufzeiten kritischer Prozesse und Entscheidungspunkte</t>
        </is>
      </c>
      <c r="K12" s="14" t="inlineStr">
        <is>
          <t>✅ Im Programm</t>
        </is>
      </c>
    </row>
    <row r="13" ht="39.75" customHeight="1">
      <c r="A13" s="33" t="inlineStr">
        <is>
          <t>8</t>
        </is>
      </c>
      <c r="B13" s="34" t="inlineStr">
        <is>
          <t>KRITIS-Spezifika: BSI-Grundschutz-Profil, erweiterte Aufsicht, §39 BSIG</t>
        </is>
      </c>
      <c r="C13" s="35" t="inlineStr">
        <is>
          <t>§39 BSIG
BSI IT-GS</t>
        </is>
      </c>
      <c r="D13" s="36" t="n">
        <v>60</v>
      </c>
      <c r="E13" s="37" t="inlineStr">
        <is>
          <t>Vortrag + Q&amp;A</t>
        </is>
      </c>
      <c r="F13" s="38" t="n"/>
      <c r="G13" s="38" t="n"/>
      <c r="H13" s="38" t="n"/>
      <c r="I13" s="14" t="inlineStr">
        <is>
          <t>X</t>
        </is>
      </c>
      <c r="J13" s="39" t="inlineStr">
        <is>
          <t>GF (KRITIS) versteht erweiterte Pflichten und BSI-Aufsichtsverhältnis</t>
        </is>
      </c>
      <c r="K13" s="14" t="inlineStr">
        <is>
          <t>✅ Im Programm</t>
        </is>
      </c>
    </row>
    <row r="14" ht="39.75" customHeight="1">
      <c r="A14" s="40" t="inlineStr">
        <is>
          <t>9</t>
        </is>
      </c>
      <c r="B14" s="41" t="inlineStr">
        <is>
          <t>Dokumentations- &amp; Nachweispflichten: Audit-Trail, ISMS-Dokumentation</t>
        </is>
      </c>
      <c r="C14" s="42" t="inlineStr">
        <is>
          <t>Art.21 NIS2
ISO 27001 A.5.36</t>
        </is>
      </c>
      <c r="D14" s="43" t="n">
        <v>20</v>
      </c>
      <c r="E14" s="44" t="inlineStr">
        <is>
          <t>Vortrag</t>
        </is>
      </c>
      <c r="F14" s="14" t="inlineStr">
        <is>
          <t>X</t>
        </is>
      </c>
      <c r="G14" s="14" t="inlineStr">
        <is>
          <t>X</t>
        </is>
      </c>
      <c r="H14" s="14" t="inlineStr">
        <is>
          <t>X</t>
        </is>
      </c>
      <c r="I14" s="14" t="inlineStr">
        <is>
          <t>X</t>
        </is>
      </c>
      <c r="J14" s="45" t="inlineStr">
        <is>
          <t>GF kennt Dokumentationspflichten und kann Audit-readiness beurteilen</t>
        </is>
      </c>
      <c r="K14" s="14" t="inlineStr">
        <is>
          <t>✅ Im Programm</t>
        </is>
      </c>
    </row>
    <row r="15" ht="39.75" customHeight="1">
      <c r="A15" s="40" t="inlineStr">
        <is>
          <t>10</t>
        </is>
      </c>
      <c r="B15" s="41" t="inlineStr">
        <is>
          <t>Q&amp;A, Zertifikat-Ausgabe, nächste Schritte &amp; Refresher-Zyklus</t>
        </is>
      </c>
      <c r="C15" s="42" t="inlineStr">
        <is>
          <t>—</t>
        </is>
      </c>
      <c r="D15" s="43" t="n">
        <v>15</v>
      </c>
      <c r="E15" s="44" t="inlineStr">
        <is>
          <t>Diskussion</t>
        </is>
      </c>
      <c r="F15" s="14" t="inlineStr">
        <is>
          <t>X</t>
        </is>
      </c>
      <c r="G15" s="14" t="inlineStr">
        <is>
          <t>X</t>
        </is>
      </c>
      <c r="H15" s="14" t="inlineStr">
        <is>
          <t>X</t>
        </is>
      </c>
      <c r="I15" s="14" t="inlineStr">
        <is>
          <t>X</t>
        </is>
      </c>
      <c r="J15" s="45" t="inlineStr">
        <is>
          <t>Offene Fragen geklärt, Zertifikat ausgestellt, nächster Termin geplant</t>
        </is>
      </c>
      <c r="K15" s="14" t="inlineStr">
        <is>
          <t>✅ Im Programm</t>
        </is>
      </c>
    </row>
    <row r="16" ht="27.75" customHeight="1">
      <c r="A16" s="86" t="inlineStr">
        <is>
          <t>GESAMT-SCHULUNGSDAUER</t>
        </is>
      </c>
      <c r="B16" s="98" t="n"/>
      <c r="C16" s="98" t="n"/>
      <c r="D16" s="87">
        <f>SUM(D6:D15)&amp;" Min. / "&amp;TEXT(SUM(D6:D15)/60,"0.0")&amp;" h"</f>
        <v/>
      </c>
      <c r="E16" s="98" t="n"/>
      <c r="F16" s="90" t="inlineStr">
        <is>
          <t>Pflichtmodule für alle Klassifizierungen: 1–7, 9–10  ·  KRITIS-Zusatz: Modul 8</t>
        </is>
      </c>
      <c r="G16" s="98" t="n"/>
      <c r="H16" s="98" t="n"/>
      <c r="I16" s="98" t="n"/>
      <c r="J16" s="98" t="n"/>
      <c r="K16" s="98" t="n"/>
    </row>
    <row r="17" ht="6.75" customHeight="1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  <c r="K17" s="1" t="n"/>
    </row>
    <row r="18" ht="21.75" customHeight="1">
      <c r="A18" s="84" t="inlineStr">
        <is>
          <t>B  ·  LEGENDE  –  FARBKODIERUNG &amp; ABKÜRZUNGEN</t>
        </is>
      </c>
      <c r="B18" s="98" t="n"/>
      <c r="C18" s="98" t="n"/>
      <c r="D18" s="98" t="n"/>
      <c r="E18" s="98" t="n"/>
      <c r="F18" s="98" t="n"/>
      <c r="G18" s="98" t="n"/>
      <c r="H18" s="98" t="n"/>
      <c r="I18" s="98" t="n"/>
      <c r="J18" s="98" t="n"/>
      <c r="K18" s="98" t="n"/>
    </row>
    <row r="19" ht="21.75" customHeight="1">
      <c r="A19" s="16" t="inlineStr">
        <is>
          <t>Module 1–2</t>
        </is>
      </c>
      <c r="B19" s="91" t="inlineStr">
        <is>
          <t>NIS2-Grundlagen &amp; Meldepflichten (Höchste Priorität)</t>
        </is>
      </c>
      <c r="C19" s="98" t="n"/>
      <c r="D19" s="98" t="n"/>
      <c r="E19" s="98" t="n"/>
      <c r="F19" s="98" t="n"/>
      <c r="G19" s="98" t="n"/>
      <c r="H19" s="98" t="n"/>
      <c r="I19" s="98" t="n"/>
      <c r="J19" s="98" t="n"/>
      <c r="K19" s="98" t="n"/>
    </row>
    <row r="20" ht="21.75" customHeight="1">
      <c r="A20" s="21" t="inlineStr">
        <is>
          <t>Module 3–4</t>
        </is>
      </c>
      <c r="B20" s="92" t="inlineStr">
        <is>
          <t>Risiko- &amp; Asset-Management</t>
        </is>
      </c>
      <c r="C20" s="98" t="n"/>
      <c r="D20" s="98" t="n"/>
      <c r="E20" s="98" t="n"/>
      <c r="F20" s="98" t="n"/>
      <c r="G20" s="98" t="n"/>
      <c r="H20" s="98" t="n"/>
      <c r="I20" s="98" t="n"/>
      <c r="J20" s="98" t="n"/>
      <c r="K20" s="98" t="n"/>
    </row>
    <row r="21" ht="21.75" customHeight="1">
      <c r="A21" s="27" t="inlineStr">
        <is>
          <t>Module 5–6</t>
        </is>
      </c>
      <c r="B21" s="93" t="inlineStr">
        <is>
          <t>Supply Chain &amp; Incident Response</t>
        </is>
      </c>
      <c r="C21" s="98" t="n"/>
      <c r="D21" s="98" t="n"/>
      <c r="E21" s="98" t="n"/>
      <c r="F21" s="98" t="n"/>
      <c r="G21" s="98" t="n"/>
      <c r="H21" s="98" t="n"/>
      <c r="I21" s="98" t="n"/>
      <c r="J21" s="98" t="n"/>
      <c r="K21" s="98" t="n"/>
    </row>
    <row r="22" ht="21.75" customHeight="1">
      <c r="A22" s="33" t="inlineStr">
        <is>
          <t>Module 7–8</t>
        </is>
      </c>
      <c r="B22" s="94" t="inlineStr">
        <is>
          <t>BCM &amp; KRITIS-Spezifika</t>
        </is>
      </c>
      <c r="C22" s="98" t="n"/>
      <c r="D22" s="98" t="n"/>
      <c r="E22" s="98" t="n"/>
      <c r="F22" s="98" t="n"/>
      <c r="G22" s="98" t="n"/>
      <c r="H22" s="98" t="n"/>
      <c r="I22" s="98" t="n"/>
      <c r="J22" s="98" t="n"/>
      <c r="K22" s="98" t="n"/>
    </row>
    <row r="23" ht="21.75" customHeight="1">
      <c r="A23" s="40" t="inlineStr">
        <is>
          <t>Module 9–10</t>
        </is>
      </c>
      <c r="B23" s="89" t="inlineStr">
        <is>
          <t>Dokumentation &amp; Abschluss</t>
        </is>
      </c>
      <c r="C23" s="98" t="n"/>
      <c r="D23" s="98" t="n"/>
      <c r="E23" s="98" t="n"/>
      <c r="F23" s="98" t="n"/>
      <c r="G23" s="98" t="n"/>
      <c r="H23" s="98" t="n"/>
      <c r="I23" s="98" t="n"/>
      <c r="J23" s="98" t="n"/>
      <c r="K23" s="98" t="n"/>
    </row>
    <row r="24" ht="21.75" customHeight="1">
      <c r="A24" s="14" t="inlineStr">
        <is>
          <t>X</t>
        </is>
      </c>
      <c r="B24" s="95" t="inlineStr">
        <is>
          <t>Pflicht für diese Klassifizierung</t>
        </is>
      </c>
      <c r="C24" s="98" t="n"/>
      <c r="D24" s="98" t="n"/>
      <c r="E24" s="98" t="n"/>
      <c r="F24" s="98" t="n"/>
      <c r="G24" s="98" t="n"/>
      <c r="H24" s="98" t="n"/>
      <c r="I24" s="98" t="n"/>
      <c r="J24" s="98" t="n"/>
      <c r="K24" s="98" t="n"/>
    </row>
    <row r="25" ht="6.75" customHeight="1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</row>
    <row r="26" ht="21.75" customHeight="1">
      <c r="A26" s="88" t="inlineStr">
        <is>
          <t>GF-FREIGABE &amp; INKRAFTTRETEN  –  NIS2 Art.20 Pflicht / §38 BSIG</t>
        </is>
      </c>
      <c r="B26" s="98" t="n"/>
      <c r="C26" s="98" t="n"/>
      <c r="D26" s="98" t="n"/>
      <c r="E26" s="98" t="n"/>
      <c r="F26" s="98" t="n"/>
      <c r="G26" s="98" t="n"/>
      <c r="H26" s="98" t="n"/>
      <c r="I26" s="98" t="n"/>
      <c r="J26" s="98" t="n"/>
      <c r="K26" s="98" t="n"/>
    </row>
    <row r="27" ht="30" customHeight="1">
      <c r="A27" s="15" t="inlineStr">
        <is>
          <t>Gültig ab:</t>
        </is>
      </c>
      <c r="B27" s="89" t="inlineStr">
        <is>
          <t>[Datum eintragen]</t>
        </is>
      </c>
      <c r="C27" s="98" t="n"/>
      <c r="D27" s="98" t="n"/>
      <c r="E27" s="98" t="n"/>
      <c r="F27" s="15" t="inlineStr">
        <is>
          <t>Nächste Review:</t>
        </is>
      </c>
      <c r="G27" s="89" t="inlineStr">
        <is>
          <t>[Datum + 12 Monate]</t>
        </is>
      </c>
      <c r="H27" s="98" t="n"/>
      <c r="I27" s="98" t="n"/>
      <c r="J27" s="98" t="n"/>
      <c r="K27" s="98" t="n"/>
    </row>
    <row r="28" ht="30" customHeight="1">
      <c r="A28" s="15" t="inlineStr">
        <is>
          <t>ISB-Bestätigung:</t>
        </is>
      </c>
      <c r="B28" s="89" t="inlineStr">
        <is>
          <t>[Name / Datum / Unterschrift]</t>
        </is>
      </c>
      <c r="C28" s="98" t="n"/>
      <c r="D28" s="98" t="n"/>
      <c r="E28" s="98" t="n"/>
      <c r="F28" s="15" t="inlineStr">
        <is>
          <t>Compliance-Check:</t>
        </is>
      </c>
      <c r="G28" s="89" t="inlineStr">
        <is>
          <t>[Name / Datum]</t>
        </is>
      </c>
      <c r="H28" s="98" t="n"/>
      <c r="I28" s="98" t="n"/>
      <c r="J28" s="98" t="n"/>
      <c r="K28" s="98" t="n"/>
    </row>
    <row r="29" ht="30" customHeight="1">
      <c r="A29" s="15" t="inlineStr">
        <is>
          <t>GF-Freigabe (Pflicht):</t>
        </is>
      </c>
      <c r="B29" s="89" t="inlineStr">
        <is>
          <t>[Name / Datum / Unterschrift / Stempel]</t>
        </is>
      </c>
      <c r="C29" s="98" t="n"/>
      <c r="D29" s="98" t="n"/>
      <c r="E29" s="98" t="n"/>
      <c r="F29" s="15" t="inlineStr">
        <is>
          <t>Verteiler:</t>
        </is>
      </c>
      <c r="G29" s="89" t="inlineStr">
        <is>
          <t>Geschäftsleitung · IT-Leitung · Compliance · HR</t>
        </is>
      </c>
      <c r="H29" s="98" t="n"/>
      <c r="I29" s="98" t="n"/>
      <c r="J29" s="98" t="n"/>
      <c r="K29" s="98" t="n"/>
    </row>
  </sheetData>
  <mergeCells count="20">
    <mergeCell ref="G27:K27"/>
    <mergeCell ref="B24:K24"/>
    <mergeCell ref="B20:K20"/>
    <mergeCell ref="A1:K1"/>
    <mergeCell ref="G28:K28"/>
    <mergeCell ref="B27:E27"/>
    <mergeCell ref="A18:K18"/>
    <mergeCell ref="B22:K22"/>
    <mergeCell ref="D16:E16"/>
    <mergeCell ref="A26:K26"/>
    <mergeCell ref="B21:K21"/>
    <mergeCell ref="A2:K2"/>
    <mergeCell ref="B23:K23"/>
    <mergeCell ref="G29:K29"/>
    <mergeCell ref="A4:K4"/>
    <mergeCell ref="F16:K16"/>
    <mergeCell ref="B29:E29"/>
    <mergeCell ref="B28:E28"/>
    <mergeCell ref="A16:C16"/>
    <mergeCell ref="B19:K19"/>
  </mergeCells>
  <dataValidations count="1">
    <dataValidation sqref="K6:K15" showDropDown="0" showInputMessage="1" showErrorMessage="0" allowBlank="0" promptTitle="Modul-Status" prompt="Aktueller Status des Schulungsmoduls" type="list">
      <formula1>"✅ Im Programm,⏳ In Planung,❌ Nicht vorgesehen,🔄 Überarbeitung"</formula1>
      <formula2>0</formula2>
    </dataValidation>
  </dataValidations>
  <pageMargins left="0.75" right="0.75" top="1" bottom="1" header="0.511811023622047" footer="0.511811023622047"/>
  <pageSetup orientation="landscape" horizontalDpi="300" verticalDpi="300"/>
  <headerFooter>
    <oddHeader>&amp;C© Oliver Khosla · khosla-compliance · Alle Rechte vorbehalten</oddHeader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L29"/>
  <sheetViews>
    <sheetView showGridLines="0" zoomScaleNormal="100" workbookViewId="0">
      <pane ySplit="5" topLeftCell="A6" activePane="bottomLeft" state="frozen"/>
      <selection pane="bottomLeft" activeCell="A1" sqref="A1:L1"/>
    </sheetView>
  </sheetViews>
  <sheetFormatPr baseColWidth="10" defaultColWidth="8.6640625" defaultRowHeight="15"/>
  <cols>
    <col width="20" customWidth="1" min="1" max="1"/>
    <col width="18" customWidth="1" min="2" max="2"/>
    <col width="46" customWidth="1" min="3" max="3"/>
    <col width="18" customWidth="1" min="4" max="4"/>
    <col width="38" customWidth="1" min="5" max="5"/>
    <col width="14" customWidth="1" min="6" max="6"/>
    <col width="10" customWidth="1" min="7" max="7"/>
    <col width="12" customWidth="1" min="8" max="8"/>
    <col width="18" customWidth="1" min="9" max="9"/>
    <col width="16" customWidth="1" min="10" max="10"/>
    <col width="18" customWidth="1" min="11" max="11"/>
    <col width="30" customWidth="1" min="12" max="12"/>
  </cols>
  <sheetData>
    <row r="1" ht="39.75" customHeight="1">
      <c r="A1" s="81" t="inlineStr">
        <is>
          <t>EVID-01-GF-TRAINING  ·  JÄHRLICHER SCHULUNGSZYKLUS &amp; AUDIT-NACHWEIS  ·  Art.20(2)(b) NIS2  /  §38 BSIG</t>
        </is>
      </c>
      <c r="B1" s="98" t="n"/>
      <c r="C1" s="98" t="n"/>
      <c r="D1" s="98" t="n"/>
      <c r="E1" s="98" t="n"/>
      <c r="F1" s="98" t="n"/>
      <c r="G1" s="98" t="n"/>
      <c r="H1" s="98" t="n"/>
      <c r="I1" s="98" t="n"/>
      <c r="J1" s="98" t="n"/>
      <c r="K1" s="98" t="n"/>
      <c r="L1" s="98" t="n"/>
    </row>
    <row r="2" ht="18" customHeight="1">
      <c r="A2" s="82" t="inlineStr">
        <is>
          <t>Dok-ID: EVID-01-GF-TRAINING  ·  Version: 1.0  ·  Erstellt: 28.03.2026  ·  Klassifikation: Intern-Vertraulich  ·  Review-Zyklus: Jährlich</t>
        </is>
      </c>
      <c r="B2" s="98" t="n"/>
      <c r="C2" s="98" t="n"/>
      <c r="D2" s="98" t="n"/>
      <c r="E2" s="98" t="n"/>
      <c r="F2" s="98" t="n"/>
      <c r="G2" s="98" t="n"/>
      <c r="H2" s="98" t="n"/>
      <c r="I2" s="98" t="n"/>
      <c r="J2" s="98" t="n"/>
      <c r="K2" s="98" t="n"/>
      <c r="L2" s="98" t="n"/>
    </row>
    <row r="3" ht="6.75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</row>
    <row r="4" ht="21.75" customHeight="1">
      <c r="A4" s="85" t="inlineStr">
        <is>
          <t>A  ·  MEHRJAHRESÜBERSICHT  –  GF-SCHULUNGSNACHWEIS KUMULATIV</t>
        </is>
      </c>
      <c r="B4" s="98" t="n"/>
      <c r="C4" s="98" t="n"/>
      <c r="D4" s="98" t="n"/>
      <c r="E4" s="98" t="n"/>
      <c r="F4" s="98" t="n"/>
      <c r="G4" s="98" t="n"/>
      <c r="H4" s="98" t="n"/>
      <c r="I4" s="98" t="n"/>
      <c r="J4" s="98" t="n"/>
      <c r="K4" s="98" t="n"/>
      <c r="L4" s="98" t="n"/>
    </row>
    <row r="5" ht="43.5" customHeight="1">
      <c r="A5" s="13" t="inlineStr">
        <is>
          <t>Jahr</t>
        </is>
      </c>
      <c r="B5" s="13" t="inlineStr">
        <is>
          <t>Planung
(Quartal)</t>
        </is>
      </c>
      <c r="C5" s="13" t="inlineStr">
        <is>
          <t>Geplantes Datum</t>
        </is>
      </c>
      <c r="D5" s="13" t="inlineStr">
        <is>
          <t>Tatsächliches
Durchführungsdatum</t>
        </is>
      </c>
      <c r="E5" s="13" t="inlineStr">
        <is>
          <t>Ort /
Format</t>
        </is>
      </c>
      <c r="F5" s="13" t="inlineStr">
        <is>
          <t>Teilnahme-
quote (%)</t>
        </is>
      </c>
      <c r="G5" s="13" t="inlineStr">
        <is>
          <t>Anzahl
TN</t>
        </is>
      </c>
      <c r="H5" s="13" t="inlineStr">
        <is>
          <t>GF-
Teilnahme</t>
        </is>
      </c>
      <c r="I5" s="13" t="inlineStr">
        <is>
          <t>Trainer /
ISB</t>
        </is>
      </c>
      <c r="J5" s="13" t="inlineStr">
        <is>
          <t>Schulungs-
nummer</t>
        </is>
      </c>
      <c r="K5" s="13" t="inlineStr">
        <is>
          <t>Audit-Status</t>
        </is>
      </c>
      <c r="L5" s="13" t="inlineStr">
        <is>
          <t>Anmerkungen</t>
        </is>
      </c>
    </row>
    <row r="6" ht="33.75" customHeight="1">
      <c r="A6" s="18" t="inlineStr">
        <is>
          <t>2024</t>
        </is>
      </c>
      <c r="B6" s="19" t="inlineStr">
        <is>
          <t>Q1</t>
        </is>
      </c>
      <c r="C6" s="19" t="inlineStr">
        <is>
          <t>15.03.2024</t>
        </is>
      </c>
      <c r="D6" s="14" t="inlineStr">
        <is>
          <t>12.03.2024</t>
        </is>
      </c>
      <c r="E6" s="19" t="inlineStr">
        <is>
          <t>Präsenz / HQ</t>
        </is>
      </c>
      <c r="F6" s="14" t="inlineStr">
        <is>
          <t>100%</t>
        </is>
      </c>
      <c r="G6" s="19" t="inlineStr">
        <is>
          <t>3</t>
        </is>
      </c>
      <c r="H6" s="14" t="inlineStr">
        <is>
          <t>✅ Vollständig</t>
        </is>
      </c>
      <c r="I6" s="8" t="inlineStr">
        <is>
          <t>ISB / Müller</t>
        </is>
      </c>
      <c r="J6" s="46" t="inlineStr">
        <is>
          <t>SCH-2024-001</t>
        </is>
      </c>
      <c r="K6" s="14" t="inlineStr">
        <is>
          <t>✅ BSI-ready</t>
        </is>
      </c>
      <c r="L6" s="20" t="inlineStr">
        <is>
          <t>Erstschulung nach NIS2-Inkrafttreten</t>
        </is>
      </c>
    </row>
    <row r="7" ht="33.75" customHeight="1">
      <c r="A7" s="47" t="inlineStr">
        <is>
          <t>2025</t>
        </is>
      </c>
      <c r="B7" s="48" t="inlineStr">
        <is>
          <t>Q1</t>
        </is>
      </c>
      <c r="C7" s="48" t="inlineStr">
        <is>
          <t>15.03.2025</t>
        </is>
      </c>
      <c r="D7" s="14" t="inlineStr">
        <is>
          <t>18.03.2025</t>
        </is>
      </c>
      <c r="E7" s="48" t="inlineStr">
        <is>
          <t>Hybrid (Präsenz+Online)</t>
        </is>
      </c>
      <c r="F7" s="14" t="inlineStr">
        <is>
          <t>100%</t>
        </is>
      </c>
      <c r="G7" s="48" t="inlineStr">
        <is>
          <t>4</t>
        </is>
      </c>
      <c r="H7" s="14" t="inlineStr">
        <is>
          <t>✅ Vollständig</t>
        </is>
      </c>
      <c r="I7" s="12" t="inlineStr">
        <is>
          <t>ISB / Müller</t>
        </is>
      </c>
      <c r="J7" s="49" t="inlineStr">
        <is>
          <t>SCH-2025-001</t>
        </is>
      </c>
      <c r="K7" s="14" t="inlineStr">
        <is>
          <t>✅ BSI-ready</t>
        </is>
      </c>
      <c r="L7" s="50" t="inlineStr">
        <is>
          <t>Neuer GF-Stv. aufgenommen</t>
        </is>
      </c>
    </row>
    <row r="8" ht="33.75" customHeight="1">
      <c r="A8" s="18" t="inlineStr">
        <is>
          <t>2026</t>
        </is>
      </c>
      <c r="B8" s="19" t="inlineStr">
        <is>
          <t>Q1</t>
        </is>
      </c>
      <c r="C8" s="19" t="inlineStr">
        <is>
          <t>15.03.2026</t>
        </is>
      </c>
      <c r="D8" s="14" t="inlineStr">
        <is>
          <t>15.03.2026</t>
        </is>
      </c>
      <c r="E8" s="19" t="inlineStr">
        <is>
          <t>Präsenz / HQ</t>
        </is>
      </c>
      <c r="F8" s="14" t="inlineStr">
        <is>
          <t>100%</t>
        </is>
      </c>
      <c r="G8" s="19" t="inlineStr">
        <is>
          <t>3</t>
        </is>
      </c>
      <c r="H8" s="14" t="inlineStr">
        <is>
          <t>✅ Vollständig</t>
        </is>
      </c>
      <c r="I8" s="8" t="inlineStr">
        <is>
          <t>ISB / [Name]</t>
        </is>
      </c>
      <c r="J8" s="46" t="inlineStr">
        <is>
          <t>SCH-2026-001</t>
        </is>
      </c>
      <c r="K8" s="14" t="inlineStr">
        <is>
          <t>✅ BSI-ready</t>
        </is>
      </c>
      <c r="L8" s="20" t="inlineStr">
        <is>
          <t>Modul KRITIS ergänzt</t>
        </is>
      </c>
    </row>
    <row r="9" ht="33.75" customHeight="1">
      <c r="A9" s="43" t="inlineStr">
        <is>
          <t>2027</t>
        </is>
      </c>
      <c r="B9" s="44" t="inlineStr">
        <is>
          <t>Q1</t>
        </is>
      </c>
      <c r="C9" s="44" t="inlineStr">
        <is>
          <t>15.03.2027</t>
        </is>
      </c>
      <c r="D9" s="51" t="inlineStr">
        <is>
          <t>–</t>
        </is>
      </c>
      <c r="E9" s="44" t="inlineStr">
        <is>
          <t>–</t>
        </is>
      </c>
      <c r="F9" s="38" t="inlineStr">
        <is>
          <t>–</t>
        </is>
      </c>
      <c r="G9" s="44" t="inlineStr">
        <is>
          <t>–</t>
        </is>
      </c>
      <c r="H9" s="52" t="inlineStr">
        <is>
          <t>⏳ Ausstehend</t>
        </is>
      </c>
      <c r="I9" s="53" t="inlineStr">
        <is>
          <t>ISB / [Name]</t>
        </is>
      </c>
      <c r="J9" s="54" t="inlineStr">
        <is>
          <t>–</t>
        </is>
      </c>
      <c r="K9" s="52" t="inlineStr">
        <is>
          <t>⏳ Geplant</t>
        </is>
      </c>
      <c r="L9" s="45" t="inlineStr">
        <is>
          <t>Termin noch zu bestätigen</t>
        </is>
      </c>
    </row>
    <row r="10" ht="33.75" customHeight="1">
      <c r="A10" s="43" t="inlineStr">
        <is>
          <t>2028</t>
        </is>
      </c>
      <c r="B10" s="44" t="inlineStr">
        <is>
          <t>Q1</t>
        </is>
      </c>
      <c r="C10" s="44" t="inlineStr">
        <is>
          <t>15.03.2028</t>
        </is>
      </c>
      <c r="D10" s="51" t="inlineStr">
        <is>
          <t>–</t>
        </is>
      </c>
      <c r="E10" s="44" t="inlineStr">
        <is>
          <t>–</t>
        </is>
      </c>
      <c r="F10" s="38" t="inlineStr">
        <is>
          <t>–</t>
        </is>
      </c>
      <c r="G10" s="44" t="inlineStr">
        <is>
          <t>–</t>
        </is>
      </c>
      <c r="H10" s="52" t="inlineStr">
        <is>
          <t>⏳ Ausstehend</t>
        </is>
      </c>
      <c r="I10" s="53" t="inlineStr">
        <is>
          <t>ISB / [Name]</t>
        </is>
      </c>
      <c r="J10" s="54" t="inlineStr">
        <is>
          <t>–</t>
        </is>
      </c>
      <c r="K10" s="52" t="inlineStr">
        <is>
          <t>⏳ Geplant</t>
        </is>
      </c>
      <c r="L10" s="45" t="n"/>
    </row>
    <row r="11" ht="33.75" customHeight="1">
      <c r="A11" s="43" t="inlineStr">
        <is>
          <t>2029</t>
        </is>
      </c>
      <c r="B11" s="44" t="inlineStr">
        <is>
          <t>Q1</t>
        </is>
      </c>
      <c r="C11" s="44" t="inlineStr">
        <is>
          <t>15.03.2029</t>
        </is>
      </c>
      <c r="D11" s="51" t="inlineStr">
        <is>
          <t>–</t>
        </is>
      </c>
      <c r="E11" s="44" t="inlineStr">
        <is>
          <t>–</t>
        </is>
      </c>
      <c r="F11" s="38" t="inlineStr">
        <is>
          <t>–</t>
        </is>
      </c>
      <c r="G11" s="44" t="inlineStr">
        <is>
          <t>–</t>
        </is>
      </c>
      <c r="H11" s="52" t="inlineStr">
        <is>
          <t>⏳ Ausstehend</t>
        </is>
      </c>
      <c r="I11" s="53" t="inlineStr">
        <is>
          <t>ISB / [Name]</t>
        </is>
      </c>
      <c r="J11" s="54" t="inlineStr">
        <is>
          <t>–</t>
        </is>
      </c>
      <c r="K11" s="52" t="inlineStr">
        <is>
          <t>⏳ Geplant</t>
        </is>
      </c>
      <c r="L11" s="45" t="n"/>
    </row>
    <row r="12" ht="27.75" customHeight="1">
      <c r="A12" s="86" t="inlineStr">
        <is>
          <t>GESAMT-BILANZ</t>
        </is>
      </c>
      <c r="B12" s="98" t="n"/>
      <c r="C12" s="98" t="n"/>
      <c r="D12" s="87">
        <f>COUNTIF(K6:K11,"✅ BSI-ready")&amp;" von "&amp;COUNTA(A6:A11)&amp;" Jahren BSI-ready"</f>
        <v/>
      </c>
      <c r="E12" s="98" t="n"/>
      <c r="F12" s="98" t="n"/>
      <c r="G12" s="87">
        <f>COUNTIF(H6:H11,"✅ Vollständig")&amp;" vollständige GF-Schulungen nachgewiesen"</f>
        <v/>
      </c>
      <c r="H12" s="98" t="n"/>
      <c r="I12" s="98" t="n"/>
      <c r="J12" s="98" t="n"/>
      <c r="K12" s="98" t="n"/>
      <c r="L12" s="98" t="n"/>
    </row>
    <row r="13" ht="6.75" customHeight="1">
      <c r="A13" s="1" t="n"/>
      <c r="B13" s="1" t="n"/>
      <c r="C13" s="1" t="n"/>
      <c r="D13" s="1" t="n"/>
      <c r="E13" s="1" t="n"/>
      <c r="F13" s="1" t="n"/>
      <c r="G13" s="1" t="n"/>
      <c r="H13" s="1" t="n"/>
      <c r="I13" s="1" t="n"/>
      <c r="J13" s="1" t="n"/>
      <c r="K13" s="1" t="n"/>
      <c r="L13" s="1" t="n"/>
    </row>
    <row r="14" ht="21.75" customHeight="1">
      <c r="A14" s="84" t="inlineStr">
        <is>
          <t>B  ·  OPERATIVER VORBEREITUNGS-WORKFLOW  –  15 MIN/MONAT</t>
        </is>
      </c>
      <c r="B14" s="98" t="n"/>
      <c r="C14" s="98" t="n"/>
      <c r="D14" s="98" t="n"/>
      <c r="E14" s="98" t="n"/>
      <c r="F14" s="98" t="n"/>
      <c r="G14" s="98" t="n"/>
      <c r="H14" s="98" t="n"/>
      <c r="I14" s="98" t="n"/>
      <c r="J14" s="98" t="n"/>
      <c r="K14" s="98" t="n"/>
      <c r="L14" s="98" t="n"/>
    </row>
    <row r="15" ht="30" customHeight="1">
      <c r="A15" s="2" t="inlineStr">
        <is>
          <t>Phase</t>
        </is>
      </c>
      <c r="B15" s="2" t="inlineStr">
        <is>
          <t>Zeitpunkt</t>
        </is>
      </c>
      <c r="C15" s="2" t="inlineStr">
        <is>
          <t>Aufgabe</t>
        </is>
      </c>
      <c r="D15" s="2" t="inlineStr">
        <is>
          <t>Verantwortung</t>
        </is>
      </c>
      <c r="E15" s="2" t="inlineStr">
        <is>
          <t>Output / Nachweis</t>
        </is>
      </c>
      <c r="F15" s="2" t="inlineStr">
        <is>
          <t>Status</t>
        </is>
      </c>
      <c r="G15" s="3" t="n"/>
      <c r="H15" s="3" t="n"/>
      <c r="I15" s="3" t="n"/>
      <c r="J15" s="3" t="n"/>
      <c r="K15" s="3" t="n"/>
      <c r="L15" s="3" t="n"/>
    </row>
    <row r="16" ht="31.5" customHeight="1">
      <c r="A16" s="4" t="inlineStr">
        <is>
          <t>Monat 1 – Vorbereitung</t>
        </is>
      </c>
      <c r="B16" s="20" t="inlineStr">
        <is>
          <t>3 Monate vor Schulung</t>
        </is>
      </c>
      <c r="C16" s="8" t="inlineStr">
        <is>
          <t>Jahresschulung Q1 bei GF anmelden, Kalender blocken</t>
        </is>
      </c>
      <c r="D16" s="55" t="inlineStr">
        <is>
          <t>ISB → GF</t>
        </is>
      </c>
      <c r="E16" s="20" t="inlineStr">
        <is>
          <t>Kalendereinladung / Protokoll</t>
        </is>
      </c>
      <c r="F16" s="40" t="inlineStr">
        <is>
          <t>✅ Done</t>
        </is>
      </c>
      <c r="G16" s="8" t="n"/>
      <c r="H16" s="8" t="n"/>
      <c r="I16" s="8" t="n"/>
      <c r="J16" s="8" t="n"/>
      <c r="K16" s="8" t="n"/>
      <c r="L16" s="8" t="n"/>
    </row>
    <row r="17" ht="31.5" customHeight="1">
      <c r="A17" s="4" t="inlineStr">
        <is>
          <t>Monat 1 – Vorbereitung</t>
        </is>
      </c>
      <c r="B17" s="20" t="inlineStr">
        <is>
          <t>2 Monate vor Schulung</t>
        </is>
      </c>
      <c r="C17" s="12" t="inlineStr">
        <is>
          <t>Schulungsagenda + Materialien aktualisieren (NIS2/BSIG-Änderungen)</t>
        </is>
      </c>
      <c r="D17" s="56" t="inlineStr">
        <is>
          <t>ISB</t>
        </is>
      </c>
      <c r="E17" s="50" t="inlineStr">
        <is>
          <t>Agenda EVID-01 + Präsentation</t>
        </is>
      </c>
      <c r="F17" s="40" t="inlineStr">
        <is>
          <t>✅ Done</t>
        </is>
      </c>
      <c r="G17" s="12" t="n"/>
      <c r="H17" s="12" t="n"/>
      <c r="I17" s="12" t="n"/>
      <c r="J17" s="12" t="n"/>
      <c r="K17" s="12" t="n"/>
      <c r="L17" s="12" t="n"/>
    </row>
    <row r="18" ht="31.5" customHeight="1">
      <c r="A18" s="4" t="inlineStr">
        <is>
          <t>Monat 1 – Vorbereitung</t>
        </is>
      </c>
      <c r="B18" s="20" t="inlineStr">
        <is>
          <t>1 Monat vor Schulung</t>
        </is>
      </c>
      <c r="C18" s="8" t="inlineStr">
        <is>
          <t>Teilnehmerliste finalisieren, Excel-Protokoll vorbereiten</t>
        </is>
      </c>
      <c r="D18" s="55" t="inlineStr">
        <is>
          <t>ISB</t>
        </is>
      </c>
      <c r="E18" s="20" t="inlineStr">
        <is>
          <t>Protokoll-Template befüllt</t>
        </is>
      </c>
      <c r="F18" s="40" t="inlineStr">
        <is>
          <t>✅ Done</t>
        </is>
      </c>
      <c r="G18" s="8" t="n"/>
      <c r="H18" s="8" t="n"/>
      <c r="I18" s="8" t="n"/>
      <c r="J18" s="8" t="n"/>
      <c r="K18" s="8" t="n"/>
      <c r="L18" s="8" t="n"/>
    </row>
    <row r="19" ht="31.5" customHeight="1">
      <c r="A19" s="57" t="inlineStr">
        <is>
          <t>Schulungstag</t>
        </is>
      </c>
      <c r="B19" s="58" t="inlineStr">
        <is>
          <t>Tag der Schulung</t>
        </is>
      </c>
      <c r="C19" s="12" t="inlineStr">
        <is>
          <t>4h Schulung durchführen (Module 1–10, inkl. Agenda)</t>
        </is>
      </c>
      <c r="D19" s="56" t="inlineStr">
        <is>
          <t>ISB (Leitung) + GF (Pflicht)</t>
        </is>
      </c>
      <c r="E19" s="50" t="inlineStr">
        <is>
          <t>Präsenz aller GF-Mitglieder</t>
        </is>
      </c>
      <c r="F19" s="40" t="inlineStr">
        <is>
          <t>✅ Done</t>
        </is>
      </c>
      <c r="G19" s="12" t="n"/>
      <c r="H19" s="12" t="n"/>
      <c r="I19" s="12" t="n"/>
      <c r="J19" s="12" t="n"/>
      <c r="K19" s="12" t="n"/>
      <c r="L19" s="12" t="n"/>
    </row>
    <row r="20" ht="31.5" customHeight="1">
      <c r="A20" s="57" t="inlineStr">
        <is>
          <t>Schulungstag</t>
        </is>
      </c>
      <c r="B20" s="58" t="inlineStr">
        <is>
          <t>Tag der Schulung</t>
        </is>
      </c>
      <c r="C20" s="59" t="inlineStr">
        <is>
          <t>Unterschriften aller Teilnehmer im Protokoll einholen</t>
        </is>
      </c>
      <c r="D20" s="60" t="inlineStr">
        <is>
          <t>ISB</t>
        </is>
      </c>
      <c r="E20" s="58" t="inlineStr">
        <is>
          <t>Unterschriebenes Protokoll EVID-01</t>
        </is>
      </c>
      <c r="F20" s="40" t="inlineStr">
        <is>
          <t>✅ Done</t>
        </is>
      </c>
      <c r="G20" s="59" t="n"/>
      <c r="H20" s="59" t="n"/>
      <c r="I20" s="59" t="n"/>
      <c r="J20" s="59" t="n"/>
      <c r="K20" s="59" t="n"/>
      <c r="L20" s="59" t="n"/>
    </row>
    <row r="21" ht="31.5" customHeight="1">
      <c r="A21" s="57" t="inlineStr">
        <is>
          <t>Schulungstag</t>
        </is>
      </c>
      <c r="B21" s="58" t="inlineStr">
        <is>
          <t>Tag der Schulung</t>
        </is>
      </c>
      <c r="C21" s="12" t="inlineStr">
        <is>
          <t>Excel sofort ausfüllen, Zertifikatsnummern vergeben</t>
        </is>
      </c>
      <c r="D21" s="56" t="inlineStr">
        <is>
          <t>ISB</t>
        </is>
      </c>
      <c r="E21" s="50" t="inlineStr">
        <is>
          <t>EVID-01-GF-TRAINING_v1.0.xlsx</t>
        </is>
      </c>
      <c r="F21" s="40" t="inlineStr">
        <is>
          <t>✅ Done</t>
        </is>
      </c>
      <c r="G21" s="12" t="n"/>
      <c r="H21" s="12" t="n"/>
      <c r="I21" s="12" t="n"/>
      <c r="J21" s="12" t="n"/>
      <c r="K21" s="12" t="n"/>
      <c r="L21" s="12" t="n"/>
    </row>
    <row r="22" ht="31.5" customHeight="1">
      <c r="A22" s="61" t="inlineStr">
        <is>
          <t>Monat 2–12 (laufend)</t>
        </is>
      </c>
      <c r="B22" s="32" t="inlineStr">
        <is>
          <t>Quartalsweise</t>
        </is>
      </c>
      <c r="C22" s="62" t="inlineStr">
        <is>
          <t>30-Min Refresher: aktuelle BSI-Warnungen + §32-Updates</t>
        </is>
      </c>
      <c r="D22" s="63" t="inlineStr">
        <is>
          <t>ISB</t>
        </is>
      </c>
      <c r="E22" s="32" t="inlineStr">
        <is>
          <t>Kurzprotokoll je Termin</t>
        </is>
      </c>
      <c r="F22" s="40" t="inlineStr">
        <is>
          <t>⏳ Laufend</t>
        </is>
      </c>
      <c r="G22" s="62" t="n"/>
      <c r="H22" s="62" t="n"/>
      <c r="I22" s="62" t="n"/>
      <c r="J22" s="62" t="n"/>
      <c r="K22" s="62" t="n"/>
      <c r="L22" s="62" t="n"/>
    </row>
    <row r="23" ht="31.5" customHeight="1">
      <c r="A23" s="64" t="inlineStr">
        <is>
          <t>Monat 12 – Abschluss</t>
        </is>
      </c>
      <c r="B23" s="39" t="inlineStr">
        <is>
          <t>Dezember</t>
        </is>
      </c>
      <c r="C23" s="12" t="inlineStr">
        <is>
          <t>Audit-Bereitschaft prüfen, nächsten Q1-Termin planen</t>
        </is>
      </c>
      <c r="D23" s="56" t="inlineStr">
        <is>
          <t>ISB + GF</t>
        </is>
      </c>
      <c r="E23" s="50" t="inlineStr">
        <is>
          <t>Excel Zyklus aktualisiert, Termin bestätigt</t>
        </is>
      </c>
      <c r="F23" s="52" t="inlineStr">
        <is>
          <t>⏳ Ausstehend</t>
        </is>
      </c>
      <c r="G23" s="12" t="n"/>
      <c r="H23" s="12" t="n"/>
      <c r="I23" s="12" t="n"/>
      <c r="J23" s="12" t="n"/>
      <c r="K23" s="12" t="n"/>
      <c r="L23" s="12" t="n"/>
    </row>
    <row r="25" ht="6.75" customHeight="1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</row>
    <row r="26" ht="21.75" customHeight="1">
      <c r="A26" s="88" t="inlineStr">
        <is>
          <t>GF-FREIGABE &amp; INKRAFTTRETEN  –  NIS2 Art.20 Pflicht / §38 BSIG</t>
        </is>
      </c>
      <c r="B26" s="98" t="n"/>
      <c r="C26" s="98" t="n"/>
      <c r="D26" s="98" t="n"/>
      <c r="E26" s="98" t="n"/>
      <c r="F26" s="98" t="n"/>
      <c r="G26" s="98" t="n"/>
      <c r="H26" s="98" t="n"/>
      <c r="I26" s="98" t="n"/>
      <c r="J26" s="98" t="n"/>
      <c r="K26" s="98" t="n"/>
      <c r="L26" s="98" t="n"/>
    </row>
    <row r="27" ht="30" customHeight="1">
      <c r="A27" s="15" t="inlineStr">
        <is>
          <t>Gültig ab:</t>
        </is>
      </c>
      <c r="B27" s="89" t="inlineStr">
        <is>
          <t>[Datum eintragen]</t>
        </is>
      </c>
      <c r="C27" s="98" t="n"/>
      <c r="D27" s="98" t="n"/>
      <c r="E27" s="98" t="n"/>
      <c r="F27" s="98" t="n"/>
      <c r="G27" s="15" t="inlineStr">
        <is>
          <t>Nächste Review:</t>
        </is>
      </c>
      <c r="H27" s="89" t="inlineStr">
        <is>
          <t>[Datum + 12 Monate]</t>
        </is>
      </c>
      <c r="I27" s="98" t="n"/>
      <c r="J27" s="98" t="n"/>
      <c r="K27" s="98" t="n"/>
      <c r="L27" s="98" t="n"/>
    </row>
    <row r="28" ht="30" customHeight="1">
      <c r="A28" s="15" t="inlineStr">
        <is>
          <t>ISB-Bestätigung:</t>
        </is>
      </c>
      <c r="B28" s="89" t="inlineStr">
        <is>
          <t>[Name / Datum / Unterschrift]</t>
        </is>
      </c>
      <c r="C28" s="98" t="n"/>
      <c r="D28" s="98" t="n"/>
      <c r="E28" s="98" t="n"/>
      <c r="F28" s="98" t="n"/>
      <c r="G28" s="15" t="inlineStr">
        <is>
          <t>Compliance-Check:</t>
        </is>
      </c>
      <c r="H28" s="89" t="inlineStr">
        <is>
          <t>[Name / Datum]</t>
        </is>
      </c>
      <c r="I28" s="98" t="n"/>
      <c r="J28" s="98" t="n"/>
      <c r="K28" s="98" t="n"/>
      <c r="L28" s="98" t="n"/>
    </row>
    <row r="29" ht="30" customHeight="1">
      <c r="A29" s="15" t="inlineStr">
        <is>
          <t>GF-Freigabe (Pflicht):</t>
        </is>
      </c>
      <c r="B29" s="89" t="inlineStr">
        <is>
          <t>[Name / Datum / Unterschrift / Stempel]</t>
        </is>
      </c>
      <c r="C29" s="98" t="n"/>
      <c r="D29" s="98" t="n"/>
      <c r="E29" s="98" t="n"/>
      <c r="F29" s="98" t="n"/>
      <c r="G29" s="15" t="inlineStr">
        <is>
          <t>Verteiler:</t>
        </is>
      </c>
      <c r="H29" s="89" t="inlineStr">
        <is>
          <t>Geschäftsleitung · IT-Leitung · Compliance · HR</t>
        </is>
      </c>
      <c r="I29" s="98" t="n"/>
      <c r="J29" s="98" t="n"/>
      <c r="K29" s="98" t="n"/>
      <c r="L29" s="98" t="n"/>
    </row>
  </sheetData>
  <mergeCells count="14">
    <mergeCell ref="A26:L26"/>
    <mergeCell ref="H27:L27"/>
    <mergeCell ref="A2:L2"/>
    <mergeCell ref="B29:F29"/>
    <mergeCell ref="H29:L29"/>
    <mergeCell ref="B28:F28"/>
    <mergeCell ref="A1:L1"/>
    <mergeCell ref="D12:F12"/>
    <mergeCell ref="A14:L14"/>
    <mergeCell ref="H28:L28"/>
    <mergeCell ref="A12:C12"/>
    <mergeCell ref="G12:L12"/>
    <mergeCell ref="B27:F27"/>
    <mergeCell ref="A4:L4"/>
  </mergeCells>
  <dataValidations count="2">
    <dataValidation sqref="K6:K11" showDropDown="0" showInputMessage="1" showErrorMessage="0" allowBlank="0" promptTitle="Audit-Status" prompt="BSI-Audit-Bereitschaft dieses Schulungsjahres" type="list">
      <formula1>"✅ BSI-ready,⏳ Geplant,❌ Offen,🔄 Nachzuholen"</formula1>
      <formula2>0</formula2>
    </dataValidation>
    <dataValidation sqref="H6:H11" showDropDown="0" showInputMessage="1" showErrorMessage="0" allowBlank="0" promptTitle="GF-Teilnahme" prompt="Vollständigkeit der GF-Teilnahme" type="list">
      <formula1>"✅ Vollständig,⏳ Ausstehend,❌ Nicht teilgenommen"</formula1>
      <formula2>0</formula2>
    </dataValidation>
  </dataValidations>
  <pageMargins left="0.75" right="0.75" top="1" bottom="1" header="0.511811023622047" footer="0.511811023622047"/>
  <pageSetup orientation="landscape" horizontalDpi="300" verticalDpi="300"/>
  <headerFooter>
    <oddHeader>&amp;C© Oliver Khosla · khosla-compliance · Alle Rechte vorbehalten</oddHeader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J43"/>
  <sheetViews>
    <sheetView showGridLines="0" zoomScaleNormal="100" workbookViewId="0">
      <pane ySplit="5" topLeftCell="A6" activePane="bottomLeft" state="frozen"/>
      <selection pane="bottomLeft" activeCell="A1" sqref="A1:J1"/>
    </sheetView>
  </sheetViews>
  <sheetFormatPr baseColWidth="10" defaultColWidth="8.6640625" defaultRowHeight="15"/>
  <cols>
    <col width="14" customWidth="1" min="1" max="1"/>
    <col width="8" customWidth="1" min="2" max="2"/>
    <col width="46" customWidth="1" min="3" max="3"/>
    <col width="10" customWidth="1" min="4" max="4"/>
    <col width="18" customWidth="1" min="5" max="6"/>
    <col width="10" customWidth="1" min="7" max="7"/>
    <col width="28" customWidth="1" min="8" max="8"/>
    <col width="22" customWidth="1" min="9" max="9"/>
    <col width="14" customWidth="1" min="10" max="10"/>
  </cols>
  <sheetData>
    <row r="1" ht="39.75" customHeight="1">
      <c r="A1" s="81" t="inlineStr">
        <is>
          <t>EVID-01-GF-TRAINING  ·  RACI-MATRIX &amp; SCHULUNGSAGENDA  ·  Art.20(2)(b) NIS2  /  §38 BSIG  /  ISO 27001 Cl.5.3</t>
        </is>
      </c>
      <c r="B1" s="98" t="n"/>
      <c r="C1" s="98" t="n"/>
      <c r="D1" s="98" t="n"/>
      <c r="E1" s="98" t="n"/>
      <c r="F1" s="98" t="n"/>
      <c r="G1" s="98" t="n"/>
      <c r="H1" s="98" t="n"/>
      <c r="I1" s="98" t="n"/>
      <c r="J1" s="98" t="n"/>
    </row>
    <row r="2" ht="18" customHeight="1">
      <c r="A2" s="82" t="inlineStr">
        <is>
          <t>Dok-ID: EVID-01-GF-TRAINING  ·  Version: 1.0  ·  Erstellt: 28.03.2026  ·  Klassifikation: Intern-Vertraulich</t>
        </is>
      </c>
      <c r="B2" s="98" t="n"/>
      <c r="C2" s="98" t="n"/>
      <c r="D2" s="98" t="n"/>
      <c r="E2" s="98" t="n"/>
      <c r="F2" s="98" t="n"/>
      <c r="G2" s="98" t="n"/>
      <c r="H2" s="98" t="n"/>
      <c r="I2" s="98" t="n"/>
      <c r="J2" s="98" t="n"/>
    </row>
    <row r="3" ht="6.75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</row>
    <row r="4" ht="21.75" customHeight="1">
      <c r="A4" s="85" t="inlineStr">
        <is>
          <t>A  ·  RACI-MATRIX  –  VERANTWORTLICHKEITEN SCHULUNGSPROZESS</t>
        </is>
      </c>
      <c r="B4" s="98" t="n"/>
      <c r="C4" s="98" t="n"/>
      <c r="D4" s="98" t="n"/>
      <c r="E4" s="98" t="n"/>
      <c r="F4" s="98" t="n"/>
      <c r="G4" s="98" t="n"/>
      <c r="H4" s="98" t="n"/>
      <c r="I4" s="98" t="n"/>
      <c r="J4" s="98" t="n"/>
    </row>
    <row r="5" ht="43.5" customHeight="1">
      <c r="A5" s="13" t="inlineStr">
        <is>
          <t>Aufgabe / Task</t>
        </is>
      </c>
      <c r="B5" s="13" t="inlineStr">
        <is>
          <t>ISB
(Information Security)</t>
        </is>
      </c>
      <c r="C5" s="13" t="inlineStr">
        <is>
          <t>Geschäfts-
leitung (GF)</t>
        </is>
      </c>
      <c r="D5" s="13" t="inlineStr">
        <is>
          <t>Compliance
Officer</t>
        </is>
      </c>
      <c r="E5" s="13" t="inlineStr">
        <is>
          <t>HR /
Personal</t>
        </is>
      </c>
      <c r="F5" s="13" t="inlineStr">
        <is>
          <t>IT-
Leitung</t>
        </is>
      </c>
      <c r="G5" s="13" t="inlineStr">
        <is>
          <t>Externer
Trainer</t>
        </is>
      </c>
      <c r="H5" s="13" t="inlineStr">
        <is>
          <t>RACI-
Prinzip</t>
        </is>
      </c>
      <c r="I5" s="13" t="inlineStr">
        <is>
          <t>Frist /
Turnus</t>
        </is>
      </c>
      <c r="J5" s="13" t="inlineStr">
        <is>
          <t>Normreferenz</t>
        </is>
      </c>
    </row>
    <row r="6" ht="31.5" customHeight="1">
      <c r="A6" s="5" t="inlineStr">
        <is>
          <t>Jahres-Schulungsplanung &amp; Terminierung</t>
        </is>
      </c>
      <c r="B6" s="65" t="inlineStr">
        <is>
          <t>R/A</t>
        </is>
      </c>
      <c r="C6" s="52" t="inlineStr">
        <is>
          <t>A</t>
        </is>
      </c>
      <c r="D6" s="66" t="inlineStr">
        <is>
          <t>C</t>
        </is>
      </c>
      <c r="E6" s="38" t="inlineStr">
        <is>
          <t>I</t>
        </is>
      </c>
      <c r="F6" s="38" t="inlineStr">
        <is>
          <t>I</t>
        </is>
      </c>
      <c r="G6" s="66" t="inlineStr">
        <is>
          <t>C</t>
        </is>
      </c>
      <c r="H6" s="20" t="inlineStr">
        <is>
          <t>ISB = R/A, GF = A</t>
        </is>
      </c>
      <c r="I6" s="52" t="inlineStr">
        <is>
          <t>3 Monate vorher</t>
        </is>
      </c>
      <c r="J6" s="17" t="inlineStr">
        <is>
          <t>Art.20(2)(b) NIS2</t>
        </is>
      </c>
    </row>
    <row r="7" ht="31.5" customHeight="1">
      <c r="A7" s="10" t="inlineStr">
        <is>
          <t>Schulungsagenda &amp; Materialerstellung</t>
        </is>
      </c>
      <c r="B7" s="65" t="inlineStr">
        <is>
          <t>R/A</t>
        </is>
      </c>
      <c r="C7" s="66" t="inlineStr">
        <is>
          <t>C</t>
        </is>
      </c>
      <c r="D7" s="66" t="inlineStr">
        <is>
          <t>C</t>
        </is>
      </c>
      <c r="E7" s="38" t="inlineStr">
        <is>
          <t>I</t>
        </is>
      </c>
      <c r="F7" s="66" t="inlineStr">
        <is>
          <t>C</t>
        </is>
      </c>
      <c r="G7" s="16" t="inlineStr">
        <is>
          <t>R</t>
        </is>
      </c>
      <c r="H7" s="50" t="inlineStr">
        <is>
          <t>ISB = R/A</t>
        </is>
      </c>
      <c r="I7" s="52" t="inlineStr">
        <is>
          <t>6 Wochen vorher</t>
        </is>
      </c>
      <c r="J7" s="67" t="inlineStr">
        <is>
          <t>BSI ORP.1.4</t>
        </is>
      </c>
    </row>
    <row r="8" ht="31.5" customHeight="1">
      <c r="A8" s="5" t="inlineStr">
        <is>
          <t>Teilnehmerliste &amp; Einladungsmanagement</t>
        </is>
      </c>
      <c r="B8" s="65" t="inlineStr">
        <is>
          <t>R/A</t>
        </is>
      </c>
      <c r="C8" s="38" t="inlineStr">
        <is>
          <t>I</t>
        </is>
      </c>
      <c r="D8" s="38" t="inlineStr">
        <is>
          <t>I</t>
        </is>
      </c>
      <c r="E8" s="16" t="inlineStr">
        <is>
          <t>R</t>
        </is>
      </c>
      <c r="F8" s="38" t="inlineStr">
        <is>
          <t>I</t>
        </is>
      </c>
      <c r="G8" s="38" t="inlineStr">
        <is>
          <t>I</t>
        </is>
      </c>
      <c r="H8" s="20" t="inlineStr">
        <is>
          <t>ISB = R/A, HR = R</t>
        </is>
      </c>
      <c r="I8" s="52" t="inlineStr">
        <is>
          <t>4 Wochen vorher</t>
        </is>
      </c>
      <c r="J8" s="17" t="inlineStr">
        <is>
          <t>Art.20(2)(b) NIS2</t>
        </is>
      </c>
    </row>
    <row r="9" ht="31.5" customHeight="1">
      <c r="A9" s="10" t="inlineStr">
        <is>
          <t>Schulungsdurchführung (Moderation)</t>
        </is>
      </c>
      <c r="B9" s="65" t="inlineStr">
        <is>
          <t>R/A</t>
        </is>
      </c>
      <c r="C9" s="16" t="inlineStr">
        <is>
          <t>R</t>
        </is>
      </c>
      <c r="D9" s="66" t="inlineStr">
        <is>
          <t>C</t>
        </is>
      </c>
      <c r="E9" s="38" t="inlineStr">
        <is>
          <t>I</t>
        </is>
      </c>
      <c r="F9" s="66" t="inlineStr">
        <is>
          <t>C</t>
        </is>
      </c>
      <c r="G9" s="16" t="inlineStr">
        <is>
          <t>R</t>
        </is>
      </c>
      <c r="H9" s="50" t="inlineStr">
        <is>
          <t>ISB = R/A, GF = R</t>
        </is>
      </c>
      <c r="I9" s="52" t="inlineStr">
        <is>
          <t>Schulungstag</t>
        </is>
      </c>
      <c r="J9" s="67" t="inlineStr">
        <is>
          <t>BSI ORP.1.4</t>
        </is>
      </c>
    </row>
    <row r="10" ht="31.5" customHeight="1">
      <c r="A10" s="5" t="inlineStr">
        <is>
          <t>Teilnahme &amp; Engagement (Pflicht für GF)</t>
        </is>
      </c>
      <c r="B10" s="38" t="inlineStr">
        <is>
          <t>I</t>
        </is>
      </c>
      <c r="C10" s="65" t="inlineStr">
        <is>
          <t>R/A</t>
        </is>
      </c>
      <c r="D10" s="66" t="inlineStr">
        <is>
          <t>C</t>
        </is>
      </c>
      <c r="E10" s="38" t="inlineStr">
        <is>
          <t>I</t>
        </is>
      </c>
      <c r="F10" s="38" t="inlineStr">
        <is>
          <t>I</t>
        </is>
      </c>
      <c r="G10" s="38" t="inlineStr">
        <is>
          <t>I</t>
        </is>
      </c>
      <c r="H10" s="20" t="inlineStr">
        <is>
          <t>GF = R/A (Pflicht!)</t>
        </is>
      </c>
      <c r="I10" s="52" t="inlineStr">
        <is>
          <t>Schulungstag</t>
        </is>
      </c>
      <c r="J10" s="17" t="inlineStr">
        <is>
          <t>§38 BSIG</t>
        </is>
      </c>
    </row>
    <row r="11" ht="31.5" customHeight="1">
      <c r="A11" s="10" t="inlineStr">
        <is>
          <t>Protokollführung &amp; Unterschriften-Einholung</t>
        </is>
      </c>
      <c r="B11" s="65" t="inlineStr">
        <is>
          <t>R/A</t>
        </is>
      </c>
      <c r="C11" s="38" t="inlineStr">
        <is>
          <t>I</t>
        </is>
      </c>
      <c r="D11" s="38" t="inlineStr">
        <is>
          <t>I</t>
        </is>
      </c>
      <c r="E11" s="38" t="inlineStr">
        <is>
          <t>I</t>
        </is>
      </c>
      <c r="F11" s="38" t="inlineStr">
        <is>
          <t>I</t>
        </is>
      </c>
      <c r="G11" s="38" t="inlineStr">
        <is>
          <t>I</t>
        </is>
      </c>
      <c r="H11" s="50" t="inlineStr">
        <is>
          <t>ISB = R/A</t>
        </is>
      </c>
      <c r="I11" s="52" t="inlineStr">
        <is>
          <t>Schulungstag</t>
        </is>
      </c>
      <c r="J11" s="67" t="inlineStr">
        <is>
          <t>ISO 27001 Cl.7.2.2</t>
        </is>
      </c>
    </row>
    <row r="12" ht="31.5" customHeight="1">
      <c r="A12" s="5" t="inlineStr">
        <is>
          <t>Zertifikat-Ausgabe &amp; Nummernvergabe</t>
        </is>
      </c>
      <c r="B12" s="65" t="inlineStr">
        <is>
          <t>R/A</t>
        </is>
      </c>
      <c r="C12" s="38" t="inlineStr">
        <is>
          <t>I</t>
        </is>
      </c>
      <c r="D12" s="52" t="inlineStr">
        <is>
          <t>A</t>
        </is>
      </c>
      <c r="E12" s="38" t="inlineStr">
        <is>
          <t>I</t>
        </is>
      </c>
      <c r="F12" s="38" t="inlineStr">
        <is>
          <t>I</t>
        </is>
      </c>
      <c r="G12" s="38" t="inlineStr">
        <is>
          <t>I</t>
        </is>
      </c>
      <c r="H12" s="20" t="inlineStr">
        <is>
          <t>ISB = R/A</t>
        </is>
      </c>
      <c r="I12" s="52" t="inlineStr">
        <is>
          <t>Schulungstag</t>
        </is>
      </c>
      <c r="J12" s="17" t="inlineStr">
        <is>
          <t>BSI ORP.1.4</t>
        </is>
      </c>
    </row>
    <row r="13" ht="31.5" customHeight="1">
      <c r="A13" s="10" t="inlineStr">
        <is>
          <t>Excel-Protokoll befüllen &amp; archivieren</t>
        </is>
      </c>
      <c r="B13" s="65" t="inlineStr">
        <is>
          <t>R/A</t>
        </is>
      </c>
      <c r="C13" s="38" t="inlineStr">
        <is>
          <t>I</t>
        </is>
      </c>
      <c r="D13" s="66" t="inlineStr">
        <is>
          <t>C</t>
        </is>
      </c>
      <c r="E13" s="38" t="inlineStr">
        <is>
          <t>I</t>
        </is>
      </c>
      <c r="F13" s="38" t="inlineStr">
        <is>
          <t>I</t>
        </is>
      </c>
      <c r="G13" s="38" t="inlineStr">
        <is>
          <t>I</t>
        </is>
      </c>
      <c r="H13" s="50" t="inlineStr">
        <is>
          <t>ISB = R/A</t>
        </is>
      </c>
      <c r="I13" s="52" t="inlineStr">
        <is>
          <t>Schulungstag</t>
        </is>
      </c>
      <c r="J13" s="67" t="inlineStr">
        <is>
          <t>ISO 27001 A.5.36</t>
        </is>
      </c>
    </row>
    <row r="14" ht="31.5" customHeight="1">
      <c r="A14" s="5" t="inlineStr">
        <is>
          <t>Audit-Bereitschaft sicherstellen</t>
        </is>
      </c>
      <c r="B14" s="65" t="inlineStr">
        <is>
          <t>R/A</t>
        </is>
      </c>
      <c r="C14" s="52" t="inlineStr">
        <is>
          <t>A</t>
        </is>
      </c>
      <c r="D14" s="65" t="inlineStr">
        <is>
          <t>R/A</t>
        </is>
      </c>
      <c r="E14" s="38" t="inlineStr">
        <is>
          <t>I</t>
        </is>
      </c>
      <c r="F14" s="38" t="inlineStr">
        <is>
          <t>I</t>
        </is>
      </c>
      <c r="G14" s="38" t="inlineStr">
        <is>
          <t>I</t>
        </is>
      </c>
      <c r="H14" s="20" t="inlineStr">
        <is>
          <t>ISB = R/A, GF = A</t>
        </is>
      </c>
      <c r="I14" s="52" t="inlineStr">
        <is>
          <t>Jährlich + Bedarf</t>
        </is>
      </c>
      <c r="J14" s="17" t="inlineStr">
        <is>
          <t>Art.20 NIS2</t>
        </is>
      </c>
    </row>
    <row r="15" ht="31.5" customHeight="1">
      <c r="A15" s="10" t="inlineStr">
        <is>
          <t>Refresher-Schulungen (quartalsweise)</t>
        </is>
      </c>
      <c r="B15" s="65" t="inlineStr">
        <is>
          <t>R/A</t>
        </is>
      </c>
      <c r="C15" s="16" t="inlineStr">
        <is>
          <t>R</t>
        </is>
      </c>
      <c r="D15" s="66" t="inlineStr">
        <is>
          <t>C</t>
        </is>
      </c>
      <c r="E15" s="38" t="inlineStr">
        <is>
          <t>I</t>
        </is>
      </c>
      <c r="F15" s="66" t="inlineStr">
        <is>
          <t>C</t>
        </is>
      </c>
      <c r="G15" s="66" t="inlineStr">
        <is>
          <t>C</t>
        </is>
      </c>
      <c r="H15" s="50" t="inlineStr">
        <is>
          <t>ISB = R/A, GF = R</t>
        </is>
      </c>
      <c r="I15" s="52" t="inlineStr">
        <is>
          <t>Quartalsweise</t>
        </is>
      </c>
      <c r="J15" s="67" t="inlineStr">
        <is>
          <t>BSI ORP.1.4</t>
        </is>
      </c>
    </row>
    <row r="16" ht="31.5" customHeight="1">
      <c r="A16" s="5" t="inlineStr">
        <is>
          <t>Management-Review Schulungseffektivität</t>
        </is>
      </c>
      <c r="B16" s="66" t="inlineStr">
        <is>
          <t>C</t>
        </is>
      </c>
      <c r="C16" s="65" t="inlineStr">
        <is>
          <t>R/A</t>
        </is>
      </c>
      <c r="D16" s="16" t="inlineStr">
        <is>
          <t>R</t>
        </is>
      </c>
      <c r="E16" s="38" t="inlineStr">
        <is>
          <t>I</t>
        </is>
      </c>
      <c r="F16" s="66" t="inlineStr">
        <is>
          <t>C</t>
        </is>
      </c>
      <c r="G16" s="38" t="inlineStr">
        <is>
          <t>I</t>
        </is>
      </c>
      <c r="H16" s="20" t="inlineStr">
        <is>
          <t>GF = R/A</t>
        </is>
      </c>
      <c r="I16" s="52" t="inlineStr">
        <is>
          <t>Jährlich</t>
        </is>
      </c>
      <c r="J16" s="17" t="inlineStr">
        <is>
          <t>ISO 27001 Cl.9.3</t>
        </is>
      </c>
    </row>
    <row r="17" ht="6.75" customHeight="1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</row>
    <row r="18" ht="21.75" customHeight="1">
      <c r="A18" s="84" t="inlineStr">
        <is>
          <t>B  ·  RACI-LEGENDE</t>
        </is>
      </c>
      <c r="B18" s="98" t="n"/>
      <c r="C18" s="98" t="n"/>
      <c r="D18" s="98" t="n"/>
      <c r="E18" s="98" t="n"/>
      <c r="F18" s="98" t="n"/>
      <c r="G18" s="98" t="n"/>
      <c r="H18" s="98" t="n"/>
      <c r="I18" s="98" t="n"/>
      <c r="J18" s="98" t="n"/>
    </row>
    <row r="19" ht="21.75" customHeight="1">
      <c r="A19" s="65" t="inlineStr">
        <is>
          <t>R/A</t>
        </is>
      </c>
      <c r="B19" s="96" t="inlineStr">
        <is>
          <t>Responsible &amp; Accountable – Hauptverantwortung: führt aus und trägt Gesamtverantwortung</t>
        </is>
      </c>
      <c r="C19" s="98" t="n"/>
      <c r="D19" s="98" t="n"/>
      <c r="E19" s="98" t="n"/>
      <c r="F19" s="98" t="n"/>
      <c r="G19" s="98" t="n"/>
      <c r="H19" s="98" t="n"/>
      <c r="I19" s="98" t="n"/>
      <c r="J19" s="98" t="n"/>
    </row>
    <row r="20" ht="21.75" customHeight="1">
      <c r="A20" s="52" t="inlineStr">
        <is>
          <t>A</t>
        </is>
      </c>
      <c r="B20" s="97" t="inlineStr">
        <is>
          <t>Accountable – Genehmigt und trägt finale Verantwortung (nur eine Person je Task)</t>
        </is>
      </c>
      <c r="C20" s="98" t="n"/>
      <c r="D20" s="98" t="n"/>
      <c r="E20" s="98" t="n"/>
      <c r="F20" s="98" t="n"/>
      <c r="G20" s="98" t="n"/>
      <c r="H20" s="98" t="n"/>
      <c r="I20" s="98" t="n"/>
      <c r="J20" s="98" t="n"/>
    </row>
    <row r="21" ht="21.75" customHeight="1">
      <c r="A21" s="16" t="inlineStr">
        <is>
          <t>R</t>
        </is>
      </c>
      <c r="B21" s="91" t="inlineStr">
        <is>
          <t>Responsible – Führt Aufgabe aus (kann mehrere Personen sein)</t>
        </is>
      </c>
      <c r="C21" s="98" t="n"/>
      <c r="D21" s="98" t="n"/>
      <c r="E21" s="98" t="n"/>
      <c r="F21" s="98" t="n"/>
      <c r="G21" s="98" t="n"/>
      <c r="H21" s="98" t="n"/>
      <c r="I21" s="98" t="n"/>
      <c r="J21" s="98" t="n"/>
    </row>
    <row r="22" ht="21.75" customHeight="1">
      <c r="A22" s="14" t="inlineStr">
        <is>
          <t>C</t>
        </is>
      </c>
      <c r="B22" s="95" t="inlineStr">
        <is>
          <t>Consulted – Wird konsultiert, gibt Input / Expertenwissen</t>
        </is>
      </c>
      <c r="C22" s="98" t="n"/>
      <c r="D22" s="98" t="n"/>
      <c r="E22" s="98" t="n"/>
      <c r="F22" s="98" t="n"/>
      <c r="G22" s="98" t="n"/>
      <c r="H22" s="98" t="n"/>
      <c r="I22" s="98" t="n"/>
      <c r="J22" s="98" t="n"/>
    </row>
    <row r="23" ht="21.75" customHeight="1">
      <c r="A23" s="40" t="inlineStr">
        <is>
          <t>I</t>
        </is>
      </c>
      <c r="B23" s="89" t="inlineStr">
        <is>
          <t>Informed – Wird über Ergebnis/Status informiert</t>
        </is>
      </c>
      <c r="C23" s="98" t="n"/>
      <c r="D23" s="98" t="n"/>
      <c r="E23" s="98" t="n"/>
      <c r="F23" s="98" t="n"/>
      <c r="G23" s="98" t="n"/>
      <c r="H23" s="98" t="n"/>
      <c r="I23" s="98" t="n"/>
      <c r="J23" s="98" t="n"/>
    </row>
    <row r="25" ht="6.75" customHeight="1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</row>
    <row r="26" ht="21.75" customHeight="1">
      <c r="A26" s="85" t="inlineStr">
        <is>
          <t>C  ·  SCHULUNGSAGENDA  –  NIS2 GF-SCHULUNG (4h)  –  KOPIERBEREIT</t>
        </is>
      </c>
      <c r="B26" s="98" t="n"/>
      <c r="C26" s="98" t="n"/>
      <c r="D26" s="98" t="n"/>
      <c r="E26" s="98" t="n"/>
      <c r="F26" s="98" t="n"/>
      <c r="G26" s="98" t="n"/>
      <c r="H26" s="98" t="n"/>
      <c r="I26" s="98" t="n"/>
      <c r="J26" s="98" t="n"/>
    </row>
    <row r="27" ht="36" customHeight="1">
      <c r="A27" s="13" t="inlineStr">
        <is>
          <t>Zeit</t>
        </is>
      </c>
      <c r="B27" s="13" t="inlineStr">
        <is>
          <t>Modul
Nr.</t>
        </is>
      </c>
      <c r="C27" s="13" t="inlineStr">
        <is>
          <t>Agenda-Punkt / Thema</t>
        </is>
      </c>
      <c r="D27" s="13" t="inlineStr">
        <is>
          <t>Dauer
(Min)</t>
        </is>
      </c>
      <c r="E27" s="13" t="inlineStr">
        <is>
          <t>Verantwortung</t>
        </is>
      </c>
      <c r="F27" s="13" t="inlineStr">
        <is>
          <t>Methode</t>
        </is>
      </c>
      <c r="G27" s="13" t="inlineStr">
        <is>
          <t>Pflicht</t>
        </is>
      </c>
      <c r="H27" s="13" t="inlineStr">
        <is>
          <t>Material /
Dokument</t>
        </is>
      </c>
      <c r="I27" s="13" t="inlineStr">
        <is>
          <t>Notizen
(ISB)</t>
        </is>
      </c>
      <c r="J27" s="13" t="inlineStr">
        <is>
          <t>Status</t>
        </is>
      </c>
    </row>
    <row r="28" ht="33.75" customHeight="1">
      <c r="A28" s="2" t="inlineStr">
        <is>
          <t>09:00–09:15</t>
        </is>
      </c>
      <c r="B28" s="2" t="inlineStr">
        <is>
          <t>–</t>
        </is>
      </c>
      <c r="C28" s="68" t="inlineStr">
        <is>
          <t>WILLKOMMEN, ZIELSETZUNG &amp; AGENDA-ÜBERBLICK</t>
        </is>
      </c>
      <c r="D28" s="2" t="n">
        <v>15</v>
      </c>
      <c r="E28" s="69" t="inlineStr">
        <is>
          <t>Moderator / ISB</t>
        </is>
      </c>
      <c r="F28" s="70" t="inlineStr">
        <is>
          <t>Präsentation</t>
        </is>
      </c>
      <c r="G28" s="14" t="inlineStr">
        <is>
          <t>✅</t>
        </is>
      </c>
      <c r="H28" s="70" t="inlineStr">
        <is>
          <t>Agenda-Folie</t>
        </is>
      </c>
      <c r="I28" s="69" t="n"/>
      <c r="J28" s="71" t="n"/>
    </row>
    <row r="29" ht="33.75" customHeight="1">
      <c r="A29" s="47" t="inlineStr">
        <is>
          <t>09:15–10:15</t>
        </is>
      </c>
      <c r="B29" s="47" t="inlineStr">
        <is>
          <t>1</t>
        </is>
      </c>
      <c r="C29" s="12" t="inlineStr">
        <is>
          <t>ART.20/21 NIS2 &amp; §38 BSIG – GF-Pflichten &amp; persönliche Haftung</t>
        </is>
      </c>
      <c r="D29" s="47" t="n">
        <v>60</v>
      </c>
      <c r="E29" s="72" t="inlineStr">
        <is>
          <t>ISB / Referent</t>
        </is>
      </c>
      <c r="F29" s="50" t="inlineStr">
        <is>
          <t>Vortrag + Q&amp;A</t>
        </is>
      </c>
      <c r="G29" s="14" t="inlineStr">
        <is>
          <t>✅</t>
        </is>
      </c>
      <c r="H29" s="50" t="inlineStr">
        <is>
          <t>Foliensatz Modul 1</t>
        </is>
      </c>
      <c r="I29" s="73" t="inlineStr">
        <is>
          <t>Haftungs-Case einplanen</t>
        </is>
      </c>
      <c r="J29" s="12" t="n"/>
    </row>
    <row r="30" ht="33.75" customHeight="1">
      <c r="A30" s="18" t="inlineStr">
        <is>
          <t>10:15–11:00</t>
        </is>
      </c>
      <c r="B30" s="18" t="inlineStr">
        <is>
          <t>2</t>
        </is>
      </c>
      <c r="C30" s="8" t="inlineStr">
        <is>
          <t>§32 BSIG MELDEPFLICHT – 24h-Frühwarnung / 72h-Meldung / BSI-Portal</t>
        </is>
      </c>
      <c r="D30" s="18" t="n">
        <v>45</v>
      </c>
      <c r="E30" s="74" t="inlineStr">
        <is>
          <t>ISB</t>
        </is>
      </c>
      <c r="F30" s="20" t="inlineStr">
        <is>
          <t>Case Study</t>
        </is>
      </c>
      <c r="G30" s="14" t="inlineStr">
        <is>
          <t>✅</t>
        </is>
      </c>
      <c r="H30" s="20" t="inlineStr">
        <is>
          <t>Foliensatz + BSI-Portal-Demo</t>
        </is>
      </c>
      <c r="I30" s="74" t="n"/>
      <c r="J30" s="8" t="n"/>
    </row>
    <row r="31" ht="33.75" customHeight="1">
      <c r="A31" s="52" t="inlineStr">
        <is>
          <t>11:00–11:10</t>
        </is>
      </c>
      <c r="B31" s="52" t="inlineStr">
        <is>
          <t>–</t>
        </is>
      </c>
      <c r="C31" s="75" t="inlineStr">
        <is>
          <t>PAUSE ☕</t>
        </is>
      </c>
      <c r="D31" s="52" t="n">
        <v>10</v>
      </c>
      <c r="E31" s="76" t="inlineStr">
        <is>
          <t>–</t>
        </is>
      </c>
      <c r="F31" s="77" t="inlineStr">
        <is>
          <t>–</t>
        </is>
      </c>
      <c r="G31" s="38" t="inlineStr">
        <is>
          <t>–</t>
        </is>
      </c>
      <c r="H31" s="77" t="inlineStr">
        <is>
          <t>–</t>
        </is>
      </c>
      <c r="I31" s="76" t="n"/>
      <c r="J31" s="78" t="n"/>
    </row>
    <row r="32" ht="33.75" customHeight="1">
      <c r="A32" s="18" t="inlineStr">
        <is>
          <t>11:10–11:55</t>
        </is>
      </c>
      <c r="B32" s="18" t="inlineStr">
        <is>
          <t>3</t>
        </is>
      </c>
      <c r="C32" s="8" t="inlineStr">
        <is>
          <t>RISIKOMANAGEMENT ART.21(1) – Top-Risiken, Akzeptanzkriterien</t>
        </is>
      </c>
      <c r="D32" s="18" t="n">
        <v>45</v>
      </c>
      <c r="E32" s="74" t="inlineStr">
        <is>
          <t>ISB / Referent</t>
        </is>
      </c>
      <c r="F32" s="20" t="inlineStr">
        <is>
          <t>Workshop</t>
        </is>
      </c>
      <c r="G32" s="14" t="inlineStr">
        <is>
          <t>✅</t>
        </is>
      </c>
      <c r="H32" s="20" t="inlineStr">
        <is>
          <t>Risikoregister-Demo (RISK-01)</t>
        </is>
      </c>
      <c r="I32" s="74" t="n"/>
      <c r="J32" s="8" t="n"/>
    </row>
    <row r="33" ht="33.75" customHeight="1">
      <c r="A33" s="47" t="inlineStr">
        <is>
          <t>11:55–12:25</t>
        </is>
      </c>
      <c r="B33" s="47" t="inlineStr">
        <is>
          <t>4+5</t>
        </is>
      </c>
      <c r="C33" s="12" t="inlineStr">
        <is>
          <t>ASSET-MANAGEMENT &amp; LIEFERKETTENSICHERHEIT Art.21(2)(d)(j)</t>
        </is>
      </c>
      <c r="D33" s="47" t="n">
        <v>30</v>
      </c>
      <c r="E33" s="72" t="inlineStr">
        <is>
          <t>ISB</t>
        </is>
      </c>
      <c r="F33" s="50" t="inlineStr">
        <is>
          <t>Vortrag</t>
        </is>
      </c>
      <c r="G33" s="14" t="inlineStr">
        <is>
          <t>✅</t>
        </is>
      </c>
      <c r="H33" s="50" t="inlineStr">
        <is>
          <t>Foliensatz Module 4–5</t>
        </is>
      </c>
      <c r="I33" s="72" t="n"/>
      <c r="J33" s="12" t="n"/>
    </row>
    <row r="34" ht="33.75" customHeight="1">
      <c r="A34" s="18" t="inlineStr">
        <is>
          <t>12:25–12:40</t>
        </is>
      </c>
      <c r="B34" s="18" t="inlineStr">
        <is>
          <t>6</t>
        </is>
      </c>
      <c r="C34" s="8" t="inlineStr">
        <is>
          <t>INCIDENT RESPONSE Art.21(2)(b) – Eskalationspfad &amp; IRP</t>
        </is>
      </c>
      <c r="D34" s="18" t="n">
        <v>15</v>
      </c>
      <c r="E34" s="74" t="inlineStr">
        <is>
          <t>ISB</t>
        </is>
      </c>
      <c r="F34" s="20" t="inlineStr">
        <is>
          <t>Tabletop-Übung</t>
        </is>
      </c>
      <c r="G34" s="14" t="inlineStr">
        <is>
          <t>✅</t>
        </is>
      </c>
      <c r="H34" s="20" t="inlineStr">
        <is>
          <t>IRP-01-CSIRP Template</t>
        </is>
      </c>
      <c r="I34" s="73" t="inlineStr">
        <is>
          <t>Szenario vorbereiten</t>
        </is>
      </c>
      <c r="J34" s="8" t="n"/>
    </row>
    <row r="35" ht="33.75" customHeight="1">
      <c r="A35" s="47" t="inlineStr">
        <is>
          <t>12:40–12:50</t>
        </is>
      </c>
      <c r="B35" s="47" t="inlineStr">
        <is>
          <t>7</t>
        </is>
      </c>
      <c r="C35" s="12" t="inlineStr">
        <is>
          <t>BCM ART.21(2)(c) – BCP Grundlagen, RTO/RPO</t>
        </is>
      </c>
      <c r="D35" s="47" t="n">
        <v>10</v>
      </c>
      <c r="E35" s="72" t="inlineStr">
        <is>
          <t>ISB</t>
        </is>
      </c>
      <c r="F35" s="50" t="inlineStr">
        <is>
          <t>Vortrag</t>
        </is>
      </c>
      <c r="G35" s="14" t="inlineStr">
        <is>
          <t>✅</t>
        </is>
      </c>
      <c r="H35" s="50" t="inlineStr">
        <is>
          <t>BCP-01-PLAN Übersicht</t>
        </is>
      </c>
      <c r="I35" s="72" t="n"/>
      <c r="J35" s="12" t="n"/>
    </row>
    <row r="36" ht="33.75" customHeight="1">
      <c r="A36" s="2" t="inlineStr">
        <is>
          <t>12:50–13:00</t>
        </is>
      </c>
      <c r="B36" s="2" t="inlineStr">
        <is>
          <t>–</t>
        </is>
      </c>
      <c r="C36" s="68" t="inlineStr">
        <is>
          <t>Q&amp;A OFFEN, ZERTIFIKAT-AUSGABE &amp; NÄCHSTE SCHRITTE</t>
        </is>
      </c>
      <c r="D36" s="2" t="n">
        <v>10</v>
      </c>
      <c r="E36" s="69" t="inlineStr">
        <is>
          <t>ISB + GF</t>
        </is>
      </c>
      <c r="F36" s="70" t="inlineStr">
        <is>
          <t>Diskussion</t>
        </is>
      </c>
      <c r="G36" s="14" t="inlineStr">
        <is>
          <t>✅</t>
        </is>
      </c>
      <c r="H36" s="70" t="inlineStr">
        <is>
          <t>EVID-01 Excel (Unterschriften!)</t>
        </is>
      </c>
      <c r="I36" s="73" t="inlineStr">
        <is>
          <t>Unterschriften NICHT vergessen</t>
        </is>
      </c>
      <c r="J36" s="71" t="n"/>
    </row>
    <row r="37" ht="33.75" customHeight="1">
      <c r="A37" s="14" t="inlineStr">
        <is>
          <t>13:00</t>
        </is>
      </c>
      <c r="B37" s="14" t="inlineStr">
        <is>
          <t>–</t>
        </is>
      </c>
      <c r="C37" s="57" t="inlineStr">
        <is>
          <t>SCHULUNGSENDE – Protokoll schließen, Archivierung</t>
        </is>
      </c>
      <c r="D37" s="14" t="inlineStr">
        <is>
          <t>–</t>
        </is>
      </c>
      <c r="E37" s="79" t="inlineStr">
        <is>
          <t>ISB</t>
        </is>
      </c>
      <c r="F37" s="80" t="inlineStr">
        <is>
          <t>–</t>
        </is>
      </c>
      <c r="G37" s="14" t="inlineStr">
        <is>
          <t>✅</t>
        </is>
      </c>
      <c r="H37" s="80" t="inlineStr">
        <is>
          <t>EVID-01-GF-TRAINING_v1.0.xlsx</t>
        </is>
      </c>
      <c r="I37" s="79" t="n"/>
      <c r="J37" s="59" t="n"/>
    </row>
    <row r="38" ht="27.75" customHeight="1">
      <c r="A38" s="86" t="inlineStr">
        <is>
          <t>GESAMT-SCHULUNGSDAUER</t>
        </is>
      </c>
      <c r="B38" s="98" t="n"/>
      <c r="C38" s="98" t="n"/>
      <c r="D38" s="87">
        <f>SUM(D28:D37)&amp;" Min. / "&amp;TEXT(SUM(D28:D37)/60,"0.0")&amp;" Stunden"</f>
        <v/>
      </c>
      <c r="E38" s="98" t="n"/>
      <c r="F38" s="90" t="inlineStr">
        <is>
          <t>BSI-Mindestanforderung: mind. 4h Schulung pro Jahr für alle GF-Mitglieder (Art.20(2)(b) NIS2)</t>
        </is>
      </c>
      <c r="G38" s="98" t="n"/>
      <c r="H38" s="98" t="n"/>
      <c r="I38" s="98" t="n"/>
      <c r="J38" s="98" t="n"/>
    </row>
    <row r="39" ht="6.75" customHeight="1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</row>
    <row r="40" ht="21.75" customHeight="1">
      <c r="A40" s="88" t="inlineStr">
        <is>
          <t>GF-FREIGABE &amp; INKRAFTTRETEN  –  NIS2 Art.20 Pflicht / §38 BSIG</t>
        </is>
      </c>
      <c r="B40" s="98" t="n"/>
      <c r="C40" s="98" t="n"/>
      <c r="D40" s="98" t="n"/>
      <c r="E40" s="98" t="n"/>
      <c r="F40" s="98" t="n"/>
      <c r="G40" s="98" t="n"/>
      <c r="H40" s="98" t="n"/>
      <c r="I40" s="98" t="n"/>
      <c r="J40" s="98" t="n"/>
    </row>
    <row r="41" ht="30" customHeight="1">
      <c r="A41" s="15" t="inlineStr">
        <is>
          <t>Gültig ab:</t>
        </is>
      </c>
      <c r="B41" s="89" t="inlineStr">
        <is>
          <t>[Datum eintragen]</t>
        </is>
      </c>
      <c r="C41" s="98" t="n"/>
      <c r="D41" s="98" t="n"/>
      <c r="E41" s="98" t="n"/>
      <c r="F41" s="15" t="inlineStr">
        <is>
          <t>Nächste Review:</t>
        </is>
      </c>
      <c r="G41" s="89" t="inlineStr">
        <is>
          <t>[Datum + 12 Monate]</t>
        </is>
      </c>
      <c r="H41" s="98" t="n"/>
      <c r="I41" s="98" t="n"/>
      <c r="J41" s="98" t="n"/>
    </row>
    <row r="42" ht="30" customHeight="1">
      <c r="A42" s="15" t="inlineStr">
        <is>
          <t>ISB-Bestätigung:</t>
        </is>
      </c>
      <c r="B42" s="89" t="inlineStr">
        <is>
          <t>[Name / Datum / Unterschrift]</t>
        </is>
      </c>
      <c r="C42" s="98" t="n"/>
      <c r="D42" s="98" t="n"/>
      <c r="E42" s="98" t="n"/>
      <c r="F42" s="15" t="inlineStr">
        <is>
          <t>Compliance-Check:</t>
        </is>
      </c>
      <c r="G42" s="89" t="inlineStr">
        <is>
          <t>[Name / Datum]</t>
        </is>
      </c>
      <c r="H42" s="98" t="n"/>
      <c r="I42" s="98" t="n"/>
      <c r="J42" s="98" t="n"/>
    </row>
    <row r="43" ht="30" customHeight="1">
      <c r="A43" s="15" t="inlineStr">
        <is>
          <t>GF-Freigabe (Pflicht):</t>
        </is>
      </c>
      <c r="B43" s="89" t="inlineStr">
        <is>
          <t>[Name / Datum / Unterschrift / Stempel]</t>
        </is>
      </c>
      <c r="C43" s="98" t="n"/>
      <c r="D43" s="98" t="n"/>
      <c r="E43" s="98" t="n"/>
      <c r="F43" s="15" t="inlineStr">
        <is>
          <t>Verteiler:</t>
        </is>
      </c>
      <c r="G43" s="89" t="inlineStr">
        <is>
          <t>Geschäftsleitung · IT-Leitung · Compliance · HR</t>
        </is>
      </c>
      <c r="H43" s="98" t="n"/>
      <c r="I43" s="98" t="n"/>
      <c r="J43" s="98" t="n"/>
    </row>
  </sheetData>
  <mergeCells count="20">
    <mergeCell ref="B23:J23"/>
    <mergeCell ref="A4:J4"/>
    <mergeCell ref="G41:J41"/>
    <mergeCell ref="B41:E41"/>
    <mergeCell ref="B19:J19"/>
    <mergeCell ref="A40:J40"/>
    <mergeCell ref="G43:J43"/>
    <mergeCell ref="A38:C38"/>
    <mergeCell ref="G42:J42"/>
    <mergeCell ref="A1:J1"/>
    <mergeCell ref="B20:J20"/>
    <mergeCell ref="B43:E43"/>
    <mergeCell ref="F38:J38"/>
    <mergeCell ref="B42:E42"/>
    <mergeCell ref="A18:J18"/>
    <mergeCell ref="B22:J22"/>
    <mergeCell ref="D38:E38"/>
    <mergeCell ref="A26:J26"/>
    <mergeCell ref="A2:J2"/>
    <mergeCell ref="B21:J21"/>
  </mergeCells>
  <pageMargins left="0.75" right="0.75" top="1" bottom="1" header="0.511811023622047" footer="0.511811023622047"/>
  <pageSetup orientation="landscape" horizontalDpi="300" verticalDpi="300"/>
  <headerFooter>
    <oddHeader>&amp;C© Oliver Khosla · khosla-compliance · Alle Rechte vorbehalten</oddHeader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  <Company>khosla-compliance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Oliver Khosla</dc:creator>
  <dc:language>en-US</dc:language>
  <dcterms:created xsi:type="dcterms:W3CDTF">2026-03-28T19:08:43Z</dcterms:created>
  <dcterms:modified xsi:type="dcterms:W3CDTF">2026-04-02T22:54:43Z</dcterms:modified>
  <cp:lastModifiedBy>Oliver Khosla</cp:lastModifiedBy>
  <cp:revision>0</cp:revision>
</cp:coreProperties>
</file>